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285" windowWidth="16035" windowHeight="12105" activeTab="0"/>
  </bookViews>
  <sheets>
    <sheet name="様式２" sheetId="1" r:id="rId1"/>
    <sheet name="早見表（数字のみ）" sheetId="2" r:id="rId2"/>
  </sheets>
  <definedNames>
    <definedName name="_xlfn.AVERAGEIF" hidden="1">#NAME?</definedName>
    <definedName name="_xlnm.Print_Area" localSheetId="0">'様式２'!$A$1:$AO$83</definedName>
  </definedNames>
  <calcPr fullCalcOnLoad="1"/>
</workbook>
</file>

<file path=xl/comments1.xml><?xml version="1.0" encoding="utf-8"?>
<comments xmlns="http://schemas.openxmlformats.org/spreadsheetml/2006/main">
  <authors>
    <author>KYOSAI</author>
  </authors>
  <commentList>
    <comment ref="H19" authorId="0">
      <text>
        <r>
          <rPr>
            <b/>
            <sz val="12"/>
            <rFont val="MS P ゴシック"/>
            <family val="3"/>
          </rPr>
          <t>KYOSAI:</t>
        </r>
        <r>
          <rPr>
            <sz val="12"/>
            <rFont val="MS P ゴシック"/>
            <family val="3"/>
          </rPr>
          <t xml:space="preserve">
休職者給与を受けていることにより、報酬の一部が支給されない日がある月は、支払い基礎日数が１７日以上であっても当該月を除くこととされている(点線枠内②)ため、該当する場合は、便宜上、支払い基礎日数を０日で入力してください。</t>
        </r>
      </text>
    </comment>
    <comment ref="AA14" authorId="0">
      <text>
        <r>
          <rPr>
            <b/>
            <sz val="14"/>
            <rFont val="MS P ゴシック"/>
            <family val="3"/>
          </rPr>
          <t>KYOSAI:
入力可能箇所のみ色が付いています</t>
        </r>
        <r>
          <rPr>
            <b/>
            <sz val="11"/>
            <rFont val="MS P ゴシック"/>
            <family val="3"/>
          </rPr>
          <t xml:space="preserve">。
</t>
        </r>
      </text>
    </comment>
    <comment ref="L36" authorId="0">
      <text>
        <r>
          <rPr>
            <b/>
            <sz val="12"/>
            <rFont val="MS P ゴシック"/>
            <family val="3"/>
          </rPr>
          <t>KYOSAI:</t>
        </r>
        <r>
          <rPr>
            <sz val="12"/>
            <rFont val="MS P ゴシック"/>
            <family val="3"/>
          </rPr>
          <t xml:space="preserve">
早見表シートを参照していますので、当該シートは削除しないでください。</t>
        </r>
      </text>
    </comment>
    <comment ref="AE19" authorId="0">
      <text>
        <r>
          <rPr>
            <b/>
            <sz val="12"/>
            <rFont val="MS P ゴシック"/>
            <family val="3"/>
          </rPr>
          <t>KYOSAI:</t>
        </r>
        <r>
          <rPr>
            <sz val="12"/>
            <rFont val="MS P ゴシック"/>
            <family val="3"/>
          </rPr>
          <t xml:space="preserve">
支払基礎日数が１７日以上の時だけ計算するように設定されています。（１７日未満の場合は０で表示されます。）</t>
        </r>
      </text>
    </comment>
  </commentList>
</comments>
</file>

<file path=xl/sharedStrings.xml><?xml version="1.0" encoding="utf-8"?>
<sst xmlns="http://schemas.openxmlformats.org/spreadsheetml/2006/main" count="222" uniqueCount="69">
  <si>
    <t>円</t>
  </si>
  <si>
    <t>【申請にあたっての注意事項】</t>
  </si>
  <si>
    <t>算定基礎月の報酬支払基礎日数</t>
  </si>
  <si>
    <t>日</t>
  </si>
  <si>
    <t>日</t>
  </si>
  <si>
    <t>・</t>
  </si>
  <si>
    <t>年</t>
  </si>
  <si>
    <t>月</t>
  </si>
  <si>
    <t>【前年７月～当年６月の報酬額等の欄】</t>
  </si>
  <si>
    <t>固定的給与</t>
  </si>
  <si>
    <t>非固定的給与</t>
  </si>
  <si>
    <t>（様式２）</t>
  </si>
  <si>
    <t>所属所番号</t>
  </si>
  <si>
    <t>標準報酬の月額は、年金や傷病手当金など、組合員が受ける保険給付の額にも影響を及ぼすことに留意してください。</t>
  </si>
  <si>
    <t>・</t>
  </si>
  <si>
    <t>・</t>
  </si>
  <si>
    <t>・</t>
  </si>
  <si>
    <t>提出してください。</t>
  </si>
  <si>
    <t>組合員証番号</t>
  </si>
  <si>
    <t>所　　属　　所　　名</t>
  </si>
  <si>
    <t>合　　　計</t>
  </si>
  <si>
    <t>この用紙は、標準報酬定時決定届を届け出るにあたって、年間報酬の平均で決定することを申し立てる場合に必ず提出してください。</t>
  </si>
  <si>
    <t>この用紙は、定時決定にあたり、４、５、６月の報酬の月平均と年間報酬の月平均に２等級以上差があり、年間報酬の平均で決定することに同意する方のみ</t>
  </si>
  <si>
    <t>【標準報酬の月額の比較欄】※全て給与支給機関が記載してください。</t>
  </si>
  <si>
    <t>従前の
標準報酬の月額</t>
  </si>
  <si>
    <t>短期給付</t>
  </si>
  <si>
    <t>標準報酬</t>
  </si>
  <si>
    <t>等　級</t>
  </si>
  <si>
    <t>月　額</t>
  </si>
  <si>
    <t>千円</t>
  </si>
  <si>
    <t>前年7月～本年6月の
合計額（※）</t>
  </si>
  <si>
    <t>前年7月～本年6月の
平均額（※）</t>
  </si>
  <si>
    <t>円</t>
  </si>
  <si>
    <t>本年4月～6月の
合計額（※）</t>
  </si>
  <si>
    <t>本年4月～6月の
平均額（※）</t>
  </si>
  <si>
    <t>２等級以上（○又は×）</t>
  </si>
  <si>
    <t>修　正　平　均　額（※）</t>
  </si>
  <si>
    <t>【標準報酬の月額の比較欄】の（※）部分を算出する場合は、以下にご注意ください。</t>
  </si>
  <si>
    <t>①　支払基礎日数１７日未満の月の報酬額は除く。
②　休職者給与を受けていることにより、報酬の一部が支給されない日がある月は、支払基礎日数が１７日以上であっても当該月を除く。
③　給与の支払いに遅配がある場合は
　ア　前年６月分以前に支払うべきであった給与の遅配分を前年７月～当年６月までに受けた場合は、その遅配分に当たる報酬の額を除く。
　イ　前年７月から当年６月までの間に本来支払うはずの報酬の一部が、当年７月以降に支払われることになった場合は、その支払うはずだった月を除く
　　（当該報酬の一部を本来支払うはずだった月の報酬に含めて算定しても差し支えないこと。）。
④　前年７月～当年６月までの間に固定的賃金変動が起こった場合でも、報酬月額の平均の計算対象となる月であれば、固定的賃金変動が反映された報酬
　も含めて平均を計算する。
⑤　この保険者算定の要件に該当する場合は、「修正平均額」には「前年７月～本年６月の平均額」を記入する。</t>
  </si>
  <si>
    <t>【組合員の同意欄】</t>
  </si>
  <si>
    <t>組合員氏名</t>
  </si>
  <si>
    <t>【備考欄】</t>
  </si>
  <si>
    <t>厚生年金</t>
  </si>
  <si>
    <t>退職等年金</t>
  </si>
  <si>
    <t>厚生年金</t>
  </si>
  <si>
    <t>退職等年金</t>
  </si>
  <si>
    <t xml:space="preserve"> 　私は、本年の定時決定にあたり、年間報酬額の平均で決定することを希望しますので、当所属所が申立てすることに同意します。</t>
  </si>
  <si>
    <t xml:space="preserve">      標準報酬定時決定届・保険者算定申立に係る例年の状況
      報酬の比較及び組合員の同意等（定時決定用）</t>
  </si>
  <si>
    <t>組合員の氏名</t>
  </si>
  <si>
    <t>（別　　紙）</t>
  </si>
  <si>
    <t>報酬月額</t>
  </si>
  <si>
    <t>等級</t>
  </si>
  <si>
    <t>短期</t>
  </si>
  <si>
    <t>厚生
年金</t>
  </si>
  <si>
    <t>退職等
年金</t>
  </si>
  <si>
    <t>円以上</t>
  </si>
  <si>
    <t>円未満</t>
  </si>
  <si>
    <t>～</t>
  </si>
  <si>
    <t>標準報酬</t>
  </si>
  <si>
    <t>月額（短期）</t>
  </si>
  <si>
    <t>月額(長期）</t>
  </si>
  <si>
    <t>長期給付</t>
  </si>
  <si>
    <t>組合員の同意を得ている必要がありますので、同意欄に組合員の氏名を記入してください。</t>
  </si>
  <si>
    <t>(R3.7)</t>
  </si>
  <si>
    <t>●標準報酬等級表　【令和４年１０月～】</t>
  </si>
  <si>
    <t>～</t>
  </si>
  <si>
    <t>※　報酬月額の最低額及び最高額は計算の便宜上、数字を入れています。</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</si>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</sst>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0\)"/>
    <numFmt numFmtId="180" formatCode="#,##0,"/>
  </numFmts>
  <fonts count="58">
    <font>
      <sz val="11"/>
      <color theme="1"/>
      <name val="ＭＳ Ｐゴシック"/>
      <family val="3"/>
    </font>
    <font>
      <sz val="11"/>
      <color indexed="8"/>
      <name val="ＭＳ Ｐゴシック"/>
      <family val="3"/>
    </font>
    <font>
      <sz val="6"/>
      <name val="ＭＳ Ｐゴシック"/>
      <family val="3"/>
    </font>
    <font>
      <sz val="14"/>
      <name val="ＭＳ ゴシック"/>
      <family val="3"/>
    </font>
    <font>
      <sz val="16"/>
      <name val="ＭＳ ゴシック"/>
      <family val="3"/>
    </font>
    <font>
      <b/>
      <sz val="14"/>
      <name val="ＭＳ ゴシック"/>
      <family val="3"/>
    </font>
    <font>
      <sz val="18"/>
      <name val="ＭＳ ゴシック"/>
      <family val="3"/>
    </font>
    <font>
      <sz val="12"/>
      <name val="ＭＳ ゴシック"/>
      <family val="3"/>
    </font>
    <font>
      <b/>
      <sz val="18"/>
      <name val="ＭＳ ゴシック"/>
      <family val="3"/>
    </font>
    <font>
      <b/>
      <sz val="12"/>
      <name val="ＭＳ ゴシック"/>
      <family val="3"/>
    </font>
    <font>
      <sz val="11"/>
      <name val="ＭＳ ゴシック"/>
      <family val="3"/>
    </font>
    <font>
      <sz val="12"/>
      <color indexed="8"/>
      <name val="ＭＳ Ｐゴシック"/>
      <family val="3"/>
    </font>
    <font>
      <sz val="14"/>
      <color indexed="8"/>
      <name val="ＭＳ Ｐゴシック"/>
      <family val="3"/>
    </font>
    <font>
      <sz val="11"/>
      <name val="ＭＳ Ｐゴシック"/>
      <family val="3"/>
    </font>
    <font>
      <b/>
      <sz val="14"/>
      <name val="ＭＳ Ｐゴシック"/>
      <family val="3"/>
    </font>
    <font>
      <sz val="14"/>
      <name val="ＭＳ Ｐゴシック"/>
      <family val="3"/>
    </font>
    <font>
      <b/>
      <sz val="11"/>
      <name val="MS P ゴシック"/>
      <family val="3"/>
    </font>
    <font>
      <b/>
      <sz val="12"/>
      <name val="MS P ゴシック"/>
      <family val="3"/>
    </font>
    <font>
      <b/>
      <sz val="14"/>
      <name val="MS P ゴシック"/>
      <family val="3"/>
    </font>
    <font>
      <sz val="12"/>
      <name val="MS P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7.7"/>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7.7"/>
      <color theme="11"/>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right/>
      <top/>
      <bottom style="thin"/>
    </border>
    <border>
      <left/>
      <right/>
      <top style="medium"/>
      <bottom style="thin"/>
    </border>
    <border>
      <left/>
      <right style="dashed"/>
      <top style="medium"/>
      <bottom style="thin"/>
    </border>
    <border>
      <left/>
      <right style="dashed"/>
      <top/>
      <bottom style="thin"/>
    </border>
    <border>
      <left/>
      <right/>
      <top style="thin"/>
      <bottom style="thin"/>
    </border>
    <border>
      <left/>
      <right style="dashed"/>
      <top style="thin"/>
      <bottom style="thin"/>
    </border>
    <border>
      <left/>
      <right/>
      <top style="thin"/>
      <bottom style="medium"/>
    </border>
    <border>
      <left/>
      <right style="dashed"/>
      <top style="thin"/>
      <bottom style="medium"/>
    </border>
    <border>
      <left style="medium"/>
      <right>
        <color indexed="63"/>
      </right>
      <top>
        <color indexed="63"/>
      </top>
      <bottom>
        <color indexed="63"/>
      </bottom>
    </border>
    <border>
      <left style="dotted"/>
      <right/>
      <top style="dotted"/>
      <bottom/>
    </border>
    <border>
      <left>
        <color indexed="63"/>
      </left>
      <right>
        <color indexed="63"/>
      </right>
      <top style="dotted"/>
      <bottom>
        <color indexed="63"/>
      </bottom>
    </border>
    <border>
      <left/>
      <right style="dotted"/>
      <top style="dotted"/>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bottom style="dashed"/>
    </border>
    <border>
      <left>
        <color indexed="63"/>
      </left>
      <right>
        <color indexed="63"/>
      </right>
      <top style="thin"/>
      <bottom>
        <color indexed="63"/>
      </bottom>
    </border>
    <border>
      <left style="thin"/>
      <right/>
      <top/>
      <bottom style="dotted"/>
    </border>
    <border>
      <left>
        <color indexed="63"/>
      </left>
      <right>
        <color indexed="63"/>
      </right>
      <top>
        <color indexed="63"/>
      </top>
      <bottom style="dotted"/>
    </border>
    <border>
      <left/>
      <right style="thin"/>
      <top>
        <color indexed="63"/>
      </top>
      <bottom style="dotted"/>
    </border>
    <border>
      <left style="thin"/>
      <right style="thin"/>
      <top>
        <color indexed="63"/>
      </top>
      <bottom style="dotted"/>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dotted"/>
      <right/>
      <top/>
      <bottom/>
    </border>
    <border>
      <left/>
      <right style="dotted"/>
      <top/>
      <bottom/>
    </border>
    <border>
      <left style="dotted"/>
      <right/>
      <top/>
      <bottom style="dotted"/>
    </border>
    <border>
      <left/>
      <right style="dotted"/>
      <top/>
      <bottom style="dotted"/>
    </border>
    <border>
      <left style="double"/>
      <right>
        <color indexed="63"/>
      </right>
      <top style="double"/>
      <bottom/>
    </border>
    <border>
      <left>
        <color indexed="63"/>
      </left>
      <right>
        <color indexed="63"/>
      </right>
      <top style="double"/>
      <bottom/>
    </border>
    <border>
      <left>
        <color indexed="63"/>
      </left>
      <right style="double"/>
      <top style="double"/>
      <bottom/>
    </border>
    <border>
      <left>
        <color indexed="63"/>
      </left>
      <right style="medium"/>
      <top style="thin"/>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3"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13"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312">
    <xf numFmtId="0" fontId="0" fillId="0" borderId="0" xfId="0" applyAlignment="1">
      <alignment vertical="center"/>
    </xf>
    <xf numFmtId="177" fontId="13" fillId="0" borderId="0" xfId="51" applyNumberFormat="1" applyAlignment="1">
      <alignment vertical="center"/>
    </xf>
    <xf numFmtId="177" fontId="13" fillId="0" borderId="0" xfId="62" applyNumberFormat="1">
      <alignment vertical="center"/>
      <protection/>
    </xf>
    <xf numFmtId="177" fontId="14" fillId="0" borderId="0" xfId="62" applyNumberFormat="1" applyFont="1" applyAlignment="1">
      <alignment horizontal="left" vertical="center"/>
      <protection/>
    </xf>
    <xf numFmtId="0" fontId="13" fillId="0" borderId="0" xfId="62" applyAlignment="1">
      <alignment horizontal="center" vertical="center"/>
      <protection/>
    </xf>
    <xf numFmtId="38" fontId="13" fillId="0" borderId="0" xfId="51" applyAlignment="1">
      <alignment vertical="center"/>
    </xf>
    <xf numFmtId="0" fontId="13" fillId="0" borderId="0" xfId="62">
      <alignment vertical="center"/>
      <protection/>
    </xf>
    <xf numFmtId="177" fontId="13" fillId="0" borderId="0" xfId="62" applyNumberFormat="1" applyAlignment="1">
      <alignment horizontal="center" vertical="center"/>
      <protection/>
    </xf>
    <xf numFmtId="0" fontId="13" fillId="0" borderId="0" xfId="62" applyFill="1">
      <alignment vertical="center"/>
      <protection/>
    </xf>
    <xf numFmtId="177" fontId="13" fillId="0" borderId="10" xfId="62" applyNumberFormat="1" applyFill="1" applyBorder="1" applyAlignment="1">
      <alignment horizontal="right" vertical="center"/>
      <protection/>
    </xf>
    <xf numFmtId="177" fontId="13" fillId="0" borderId="11" xfId="62" applyNumberFormat="1" applyFill="1" applyBorder="1" applyAlignment="1">
      <alignment horizontal="right" vertical="center"/>
      <protection/>
    </xf>
    <xf numFmtId="0" fontId="13" fillId="0" borderId="12" xfId="62" applyFill="1" applyBorder="1" applyAlignment="1">
      <alignment horizontal="center" vertical="center"/>
      <protection/>
    </xf>
    <xf numFmtId="177" fontId="13" fillId="0" borderId="0" xfId="62" applyNumberFormat="1" applyFill="1" applyBorder="1" applyAlignment="1">
      <alignment horizontal="center" vertical="center"/>
      <protection/>
    </xf>
    <xf numFmtId="177" fontId="0" fillId="0" borderId="11" xfId="51" applyNumberFormat="1" applyFont="1" applyFill="1" applyBorder="1" applyAlignment="1">
      <alignment horizontal="right" vertical="center"/>
    </xf>
    <xf numFmtId="177" fontId="0" fillId="0" borderId="10" xfId="51" applyNumberFormat="1" applyFont="1" applyFill="1" applyBorder="1" applyAlignment="1">
      <alignment horizontal="right" vertical="center"/>
    </xf>
    <xf numFmtId="177" fontId="13" fillId="0" borderId="11" xfId="51" applyNumberFormat="1" applyBorder="1" applyAlignment="1">
      <alignment vertical="center"/>
    </xf>
    <xf numFmtId="177" fontId="13" fillId="0" borderId="10" xfId="51" applyNumberFormat="1" applyBorder="1" applyAlignment="1">
      <alignment vertical="center"/>
    </xf>
    <xf numFmtId="177" fontId="13" fillId="0" borderId="10" xfId="51" applyNumberFormat="1" applyFill="1" applyBorder="1" applyAlignment="1">
      <alignment vertical="center"/>
    </xf>
    <xf numFmtId="177" fontId="13" fillId="0" borderId="11" xfId="51" applyNumberFormat="1" applyFill="1" applyBorder="1" applyAlignment="1">
      <alignment vertical="center"/>
    </xf>
    <xf numFmtId="177" fontId="13" fillId="0" borderId="13" xfId="51" applyNumberFormat="1" applyBorder="1" applyAlignment="1">
      <alignment vertical="center"/>
    </xf>
    <xf numFmtId="177" fontId="13" fillId="0" borderId="14" xfId="62" applyNumberFormat="1" applyFill="1" applyBorder="1" applyAlignment="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protection/>
    </xf>
    <xf numFmtId="0" fontId="5"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0" xfId="0" applyFont="1" applyAlignment="1" applyProtection="1">
      <alignment vertical="center"/>
      <protection/>
    </xf>
    <xf numFmtId="49" fontId="9"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left" vertical="center" wrapText="1"/>
      <protection/>
    </xf>
    <xf numFmtId="0" fontId="3" fillId="0" borderId="14" xfId="0" applyFont="1" applyBorder="1" applyAlignment="1" applyProtection="1">
      <alignment horizontal="center"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left" vertical="center" wrapText="1"/>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center" vertical="center"/>
      <protection/>
    </xf>
    <xf numFmtId="176" fontId="3" fillId="0" borderId="0" xfId="0" applyNumberFormat="1" applyFont="1" applyBorder="1" applyAlignment="1" applyProtection="1">
      <alignment horizontal="center" vertical="center"/>
      <protection/>
    </xf>
    <xf numFmtId="0" fontId="6" fillId="0" borderId="0" xfId="0" applyFont="1" applyAlignment="1" applyProtection="1">
      <alignment horizontal="center" vertical="center" wrapText="1"/>
      <protection/>
    </xf>
    <xf numFmtId="0" fontId="3" fillId="0" borderId="22" xfId="0" applyFont="1" applyBorder="1" applyAlignment="1" applyProtection="1">
      <alignment vertical="center"/>
      <protection/>
    </xf>
    <xf numFmtId="176" fontId="3" fillId="0" borderId="22"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10" fillId="0" borderId="0" xfId="0" applyFont="1" applyBorder="1" applyAlignment="1" applyProtection="1">
      <alignment vertical="center"/>
      <protection/>
    </xf>
    <xf numFmtId="0" fontId="3" fillId="0" borderId="0" xfId="0" applyFont="1" applyBorder="1" applyAlignment="1" applyProtection="1">
      <alignment vertical="center" wrapText="1"/>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30" xfId="0" applyFont="1" applyBorder="1" applyAlignment="1" applyProtection="1">
      <alignment vertical="center"/>
      <protection/>
    </xf>
    <xf numFmtId="0" fontId="5" fillId="0" borderId="31"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36" xfId="0" applyFont="1" applyBorder="1" applyAlignment="1" applyProtection="1">
      <alignment vertical="center"/>
      <protection/>
    </xf>
    <xf numFmtId="0" fontId="3" fillId="0" borderId="37" xfId="0" applyFont="1" applyBorder="1" applyAlignment="1" applyProtection="1">
      <alignment vertical="center"/>
      <protection/>
    </xf>
    <xf numFmtId="0" fontId="3" fillId="0" borderId="0" xfId="0" applyFont="1" applyAlignment="1" applyProtection="1">
      <alignment horizontal="right" vertical="center"/>
      <protection/>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3" fontId="13" fillId="0" borderId="12" xfId="51" applyNumberFormat="1" applyFont="1" applyFill="1" applyBorder="1" applyAlignment="1">
      <alignment horizontal="right" vertical="center"/>
    </xf>
    <xf numFmtId="3" fontId="13" fillId="0" borderId="12" xfId="51" applyNumberFormat="1" applyFill="1" applyBorder="1" applyAlignment="1">
      <alignment vertical="center"/>
    </xf>
    <xf numFmtId="0" fontId="20" fillId="0" borderId="0" xfId="0" applyFont="1" applyBorder="1" applyAlignment="1" applyProtection="1">
      <alignment vertical="center"/>
      <protection locked="0"/>
    </xf>
    <xf numFmtId="0" fontId="20" fillId="0" borderId="14" xfId="0" applyFont="1" applyBorder="1" applyAlignment="1" applyProtection="1">
      <alignment vertical="center"/>
      <protection locked="0"/>
    </xf>
    <xf numFmtId="0" fontId="7" fillId="0" borderId="0" xfId="0" applyFont="1" applyAlignment="1">
      <alignment vertical="center"/>
    </xf>
    <xf numFmtId="3" fontId="13" fillId="0" borderId="0" xfId="51" applyNumberFormat="1" applyAlignment="1">
      <alignment vertical="center"/>
    </xf>
    <xf numFmtId="3" fontId="13" fillId="0" borderId="38" xfId="51" applyNumberFormat="1" applyFill="1" applyBorder="1" applyAlignment="1">
      <alignment vertical="center"/>
    </xf>
    <xf numFmtId="0" fontId="13" fillId="0" borderId="0" xfId="62" applyBorder="1">
      <alignment vertical="center"/>
      <protection/>
    </xf>
    <xf numFmtId="38" fontId="13" fillId="0" borderId="39" xfId="51" applyBorder="1" applyAlignment="1">
      <alignment vertical="center"/>
    </xf>
    <xf numFmtId="0" fontId="13" fillId="0" borderId="10" xfId="62" applyFill="1" applyBorder="1" applyAlignment="1">
      <alignment horizontal="center" vertical="center"/>
      <protection/>
    </xf>
    <xf numFmtId="0" fontId="13" fillId="0" borderId="11" xfId="62" applyFill="1" applyBorder="1" applyAlignment="1">
      <alignment horizontal="center" vertical="center"/>
      <protection/>
    </xf>
    <xf numFmtId="0" fontId="0" fillId="0" borderId="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177" fontId="13" fillId="0" borderId="40" xfId="51" applyNumberFormat="1" applyBorder="1" applyAlignment="1">
      <alignment vertical="center"/>
    </xf>
    <xf numFmtId="177" fontId="13" fillId="0" borderId="41" xfId="62" applyNumberFormat="1" applyFill="1" applyBorder="1" applyAlignment="1">
      <alignment horizontal="center" vertical="center"/>
      <protection/>
    </xf>
    <xf numFmtId="177" fontId="13" fillId="0" borderId="42" xfId="51" applyNumberFormat="1" applyBorder="1" applyAlignment="1">
      <alignment vertical="center"/>
    </xf>
    <xf numFmtId="0" fontId="0" fillId="0" borderId="43" xfId="0" applyBorder="1" applyAlignment="1">
      <alignment vertical="center"/>
    </xf>
    <xf numFmtId="0" fontId="0" fillId="0" borderId="42" xfId="0" applyBorder="1" applyAlignment="1">
      <alignment vertical="center"/>
    </xf>
    <xf numFmtId="177" fontId="13" fillId="0" borderId="44" xfId="51" applyNumberFormat="1" applyBorder="1" applyAlignment="1">
      <alignment vertical="center"/>
    </xf>
    <xf numFmtId="0" fontId="0" fillId="0" borderId="14" xfId="0" applyBorder="1" applyAlignment="1">
      <alignment vertical="center"/>
    </xf>
    <xf numFmtId="0" fontId="0" fillId="0" borderId="45" xfId="0" applyBorder="1" applyAlignment="1">
      <alignment vertical="center"/>
    </xf>
    <xf numFmtId="0" fontId="0" fillId="0" borderId="44" xfId="0" applyBorder="1" applyAlignment="1">
      <alignment vertical="center"/>
    </xf>
    <xf numFmtId="180" fontId="3" fillId="0" borderId="46" xfId="0" applyNumberFormat="1" applyFont="1" applyFill="1" applyBorder="1" applyAlignment="1" applyProtection="1">
      <alignment horizontal="right" vertical="center"/>
      <protection/>
    </xf>
    <xf numFmtId="180" fontId="0" fillId="0" borderId="39" xfId="0" applyNumberFormat="1" applyBorder="1" applyAlignment="1" applyProtection="1">
      <alignment horizontal="right" vertical="center"/>
      <protection/>
    </xf>
    <xf numFmtId="180" fontId="0" fillId="0" borderId="47" xfId="0" applyNumberFormat="1" applyBorder="1" applyAlignment="1" applyProtection="1">
      <alignment horizontal="right" vertical="center"/>
      <protection/>
    </xf>
    <xf numFmtId="180" fontId="0" fillId="0" borderId="36" xfId="0" applyNumberFormat="1" applyBorder="1" applyAlignment="1" applyProtection="1">
      <alignment horizontal="right" vertical="center"/>
      <protection/>
    </xf>
    <xf numFmtId="0" fontId="10" fillId="0" borderId="48"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49" xfId="0" applyFont="1" applyBorder="1" applyAlignment="1" applyProtection="1">
      <alignment vertical="center" wrapText="1"/>
      <protection/>
    </xf>
    <xf numFmtId="0" fontId="10" fillId="0" borderId="50" xfId="0" applyFont="1" applyBorder="1" applyAlignment="1" applyProtection="1">
      <alignment vertical="center" wrapText="1"/>
      <protection/>
    </xf>
    <xf numFmtId="0" fontId="10" fillId="0" borderId="41" xfId="0" applyFont="1" applyBorder="1" applyAlignment="1" applyProtection="1">
      <alignment vertical="center" wrapText="1"/>
      <protection/>
    </xf>
    <xf numFmtId="0" fontId="10" fillId="0" borderId="51" xfId="0" applyFont="1" applyBorder="1" applyAlignment="1" applyProtection="1">
      <alignment vertical="center" wrapText="1"/>
      <protection/>
    </xf>
    <xf numFmtId="0" fontId="10" fillId="0" borderId="52" xfId="0" applyFont="1" applyBorder="1" applyAlignment="1" applyProtection="1">
      <alignment shrinkToFit="1"/>
      <protection/>
    </xf>
    <xf numFmtId="0" fontId="1" fillId="0" borderId="53" xfId="0" applyFont="1" applyBorder="1" applyAlignment="1" applyProtection="1">
      <alignment shrinkToFit="1"/>
      <protection/>
    </xf>
    <xf numFmtId="0" fontId="1" fillId="0" borderId="54" xfId="0" applyFont="1" applyBorder="1" applyAlignment="1" applyProtection="1">
      <alignment shrinkToFit="1"/>
      <protection/>
    </xf>
    <xf numFmtId="176" fontId="3" fillId="0" borderId="39" xfId="0" applyNumberFormat="1" applyFont="1" applyFill="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3" fillId="0"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1"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44" xfId="0" applyBorder="1" applyAlignment="1" applyProtection="1">
      <alignment horizontal="center" vertical="center"/>
      <protection/>
    </xf>
    <xf numFmtId="0" fontId="3" fillId="0" borderId="58"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59" xfId="0"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0" fillId="0" borderId="39" xfId="0" applyBorder="1" applyAlignment="1" applyProtection="1">
      <alignment vertical="center"/>
      <protection/>
    </xf>
    <xf numFmtId="0" fontId="0" fillId="0" borderId="61"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0" fillId="0" borderId="62" xfId="0" applyBorder="1" applyAlignment="1" applyProtection="1">
      <alignment vertical="center"/>
      <protection/>
    </xf>
    <xf numFmtId="176" fontId="3" fillId="0" borderId="46" xfId="0" applyNumberFormat="1" applyFont="1" applyFill="1" applyBorder="1" applyAlignment="1" applyProtection="1">
      <alignment horizontal="right" vertical="center"/>
      <protection/>
    </xf>
    <xf numFmtId="0" fontId="0" fillId="0" borderId="47" xfId="0" applyBorder="1" applyAlignment="1" applyProtection="1">
      <alignment vertical="center"/>
      <protection/>
    </xf>
    <xf numFmtId="0" fontId="0" fillId="0" borderId="55" xfId="0" applyBorder="1" applyAlignment="1" applyProtection="1">
      <alignment vertical="center"/>
      <protection/>
    </xf>
    <xf numFmtId="0" fontId="0" fillId="0" borderId="37" xfId="0" applyBorder="1" applyAlignment="1" applyProtection="1">
      <alignment vertical="center"/>
      <protection/>
    </xf>
    <xf numFmtId="176" fontId="3" fillId="0" borderId="60" xfId="0" applyNumberFormat="1" applyFont="1" applyFill="1" applyBorder="1" applyAlignment="1" applyProtection="1">
      <alignment horizontal="center" vertical="center"/>
      <protection/>
    </xf>
    <xf numFmtId="176" fontId="3" fillId="0" borderId="61" xfId="0" applyNumberFormat="1" applyFont="1" applyFill="1" applyBorder="1" applyAlignment="1" applyProtection="1">
      <alignment horizontal="center" vertical="center"/>
      <protection/>
    </xf>
    <xf numFmtId="176" fontId="3" fillId="0" borderId="35" xfId="0" applyNumberFormat="1" applyFont="1" applyFill="1" applyBorder="1" applyAlignment="1" applyProtection="1">
      <alignment horizontal="center" vertical="center"/>
      <protection/>
    </xf>
    <xf numFmtId="176" fontId="3" fillId="0" borderId="36" xfId="0" applyNumberFormat="1" applyFont="1" applyFill="1" applyBorder="1" applyAlignment="1" applyProtection="1">
      <alignment horizontal="center" vertical="center"/>
      <protection/>
    </xf>
    <xf numFmtId="176" fontId="3" fillId="0" borderId="62" xfId="0" applyNumberFormat="1" applyFont="1" applyFill="1" applyBorder="1" applyAlignment="1" applyProtection="1">
      <alignment horizontal="center" vertical="center"/>
      <protection/>
    </xf>
    <xf numFmtId="180" fontId="3" fillId="0" borderId="39" xfId="0" applyNumberFormat="1" applyFont="1" applyFill="1" applyBorder="1" applyAlignment="1" applyProtection="1">
      <alignment horizontal="right" vertical="center"/>
      <protection/>
    </xf>
    <xf numFmtId="180" fontId="3" fillId="0" borderId="36" xfId="0" applyNumberFormat="1" applyFont="1" applyFill="1" applyBorder="1" applyAlignment="1" applyProtection="1">
      <alignment horizontal="right" vertical="center"/>
      <protection/>
    </xf>
    <xf numFmtId="0" fontId="7" fillId="0" borderId="63"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64" xfId="0"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1" fillId="0" borderId="64" xfId="0" applyFont="1" applyBorder="1" applyAlignment="1" applyProtection="1">
      <alignment horizontal="center" vertical="center"/>
      <protection/>
    </xf>
    <xf numFmtId="176" fontId="3" fillId="0" borderId="46" xfId="0" applyNumberFormat="1" applyFont="1" applyFill="1"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62" xfId="0" applyBorder="1" applyAlignment="1" applyProtection="1">
      <alignment horizontal="center" vertical="center"/>
      <protection/>
    </xf>
    <xf numFmtId="0" fontId="11" fillId="0" borderId="66" xfId="0" applyFont="1" applyBorder="1" applyAlignment="1" applyProtection="1">
      <alignment horizontal="center" vertical="center"/>
      <protection/>
    </xf>
    <xf numFmtId="0" fontId="3" fillId="0" borderId="67"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7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66" xfId="0" applyFont="1" applyBorder="1" applyAlignment="1" applyProtection="1">
      <alignment horizontal="center" vertical="center"/>
      <protection/>
    </xf>
    <xf numFmtId="0" fontId="3" fillId="0" borderId="32" xfId="0" applyFont="1" applyFill="1" applyBorder="1" applyAlignment="1" applyProtection="1">
      <alignment horizontal="center" vertical="center" wrapText="1"/>
      <protection/>
    </xf>
    <xf numFmtId="0" fontId="3" fillId="0" borderId="56"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57"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176" fontId="3" fillId="0" borderId="60" xfId="0" applyNumberFormat="1" applyFont="1" applyFill="1" applyBorder="1" applyAlignment="1" applyProtection="1">
      <alignment horizontal="right" vertical="center"/>
      <protection/>
    </xf>
    <xf numFmtId="176" fontId="3" fillId="0" borderId="39" xfId="0" applyNumberFormat="1" applyFont="1" applyFill="1" applyBorder="1" applyAlignment="1" applyProtection="1">
      <alignment horizontal="right" vertical="center"/>
      <protection/>
    </xf>
    <xf numFmtId="176" fontId="3" fillId="0" borderId="35" xfId="0" applyNumberFormat="1" applyFont="1" applyFill="1" applyBorder="1" applyAlignment="1" applyProtection="1">
      <alignment horizontal="right" vertical="center"/>
      <protection/>
    </xf>
    <xf numFmtId="176" fontId="3" fillId="0" borderId="36" xfId="0" applyNumberFormat="1" applyFont="1" applyFill="1" applyBorder="1" applyAlignment="1" applyProtection="1">
      <alignment horizontal="right" vertical="center"/>
      <protection/>
    </xf>
    <xf numFmtId="176" fontId="3" fillId="0" borderId="47" xfId="0" applyNumberFormat="1" applyFont="1" applyFill="1" applyBorder="1" applyAlignment="1" applyProtection="1">
      <alignment horizontal="right" vertical="center"/>
      <protection/>
    </xf>
    <xf numFmtId="176" fontId="3" fillId="0" borderId="55" xfId="0" applyNumberFormat="1" applyFont="1" applyFill="1" applyBorder="1" applyAlignment="1" applyProtection="1">
      <alignment horizontal="center" vertical="center"/>
      <protection/>
    </xf>
    <xf numFmtId="176" fontId="3" fillId="0" borderId="37" xfId="0" applyNumberFormat="1" applyFont="1" applyFill="1" applyBorder="1" applyAlignment="1" applyProtection="1">
      <alignment horizontal="center" vertical="center"/>
      <protection/>
    </xf>
    <xf numFmtId="176" fontId="3" fillId="12" borderId="46" xfId="0" applyNumberFormat="1" applyFont="1" applyFill="1" applyBorder="1" applyAlignment="1" applyProtection="1">
      <alignment horizontal="center" vertical="center"/>
      <protection locked="0"/>
    </xf>
    <xf numFmtId="0" fontId="0" fillId="12" borderId="39" xfId="0" applyFill="1" applyBorder="1" applyAlignment="1" applyProtection="1">
      <alignment horizontal="center" vertical="center"/>
      <protection locked="0"/>
    </xf>
    <xf numFmtId="0" fontId="0" fillId="12" borderId="61" xfId="0" applyFill="1" applyBorder="1" applyAlignment="1" applyProtection="1">
      <alignment horizontal="center" vertical="center"/>
      <protection locked="0"/>
    </xf>
    <xf numFmtId="0" fontId="0" fillId="12" borderId="47" xfId="0" applyFill="1" applyBorder="1" applyAlignment="1" applyProtection="1">
      <alignment horizontal="center" vertical="center"/>
      <protection locked="0"/>
    </xf>
    <xf numFmtId="0" fontId="0" fillId="12" borderId="36" xfId="0" applyFill="1" applyBorder="1" applyAlignment="1" applyProtection="1">
      <alignment horizontal="center" vertical="center"/>
      <protection locked="0"/>
    </xf>
    <xf numFmtId="0" fontId="0" fillId="12" borderId="62" xfId="0" applyFill="1" applyBorder="1" applyAlignment="1" applyProtection="1">
      <alignment horizontal="center" vertical="center"/>
      <protection locked="0"/>
    </xf>
    <xf numFmtId="176" fontId="3" fillId="12" borderId="39" xfId="0" applyNumberFormat="1" applyFont="1" applyFill="1" applyBorder="1" applyAlignment="1" applyProtection="1">
      <alignment horizontal="center" vertical="center"/>
      <protection locked="0"/>
    </xf>
    <xf numFmtId="176" fontId="3" fillId="12" borderId="61" xfId="0" applyNumberFormat="1" applyFont="1" applyFill="1" applyBorder="1" applyAlignment="1" applyProtection="1">
      <alignment horizontal="center" vertical="center"/>
      <protection locked="0"/>
    </xf>
    <xf numFmtId="176" fontId="3" fillId="12" borderId="47" xfId="0" applyNumberFormat="1" applyFont="1" applyFill="1" applyBorder="1" applyAlignment="1" applyProtection="1">
      <alignment horizontal="center" vertical="center"/>
      <protection locked="0"/>
    </xf>
    <xf numFmtId="176" fontId="3" fillId="12" borderId="36" xfId="0" applyNumberFormat="1" applyFont="1" applyFill="1" applyBorder="1" applyAlignment="1" applyProtection="1">
      <alignment horizontal="center" vertical="center"/>
      <protection locked="0"/>
    </xf>
    <xf numFmtId="176" fontId="3" fillId="12" borderId="62" xfId="0" applyNumberFormat="1" applyFont="1" applyFill="1" applyBorder="1" applyAlignment="1" applyProtection="1">
      <alignment horizontal="center" vertical="center"/>
      <protection locked="0"/>
    </xf>
    <xf numFmtId="180" fontId="3" fillId="33" borderId="39" xfId="0" applyNumberFormat="1" applyFont="1" applyFill="1" applyBorder="1" applyAlignment="1" applyProtection="1">
      <alignment horizontal="right" vertical="center"/>
      <protection/>
    </xf>
    <xf numFmtId="180" fontId="3" fillId="33" borderId="36" xfId="0" applyNumberFormat="1" applyFont="1" applyFill="1" applyBorder="1" applyAlignment="1" applyProtection="1">
      <alignment horizontal="right" vertical="center"/>
      <protection/>
    </xf>
    <xf numFmtId="0" fontId="3" fillId="0" borderId="18"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178" fontId="3" fillId="12" borderId="0" xfId="0" applyNumberFormat="1" applyFont="1" applyFill="1" applyBorder="1" applyAlignment="1" applyProtection="1">
      <alignment horizontal="center" vertical="center"/>
      <protection locked="0"/>
    </xf>
    <xf numFmtId="3" fontId="3" fillId="12" borderId="65" xfId="0" applyNumberFormat="1" applyFont="1" applyFill="1" applyBorder="1" applyAlignment="1" applyProtection="1">
      <alignment horizontal="center" vertical="center"/>
      <protection locked="0"/>
    </xf>
    <xf numFmtId="3" fontId="3" fillId="12" borderId="18" xfId="0" applyNumberFormat="1" applyFont="1" applyFill="1" applyBorder="1" applyAlignment="1" applyProtection="1">
      <alignment horizontal="center" vertical="center"/>
      <protection locked="0"/>
    </xf>
    <xf numFmtId="179" fontId="3" fillId="12" borderId="65" xfId="0" applyNumberFormat="1" applyFont="1" applyFill="1" applyBorder="1" applyAlignment="1" applyProtection="1">
      <alignment horizontal="center" vertical="center"/>
      <protection locked="0"/>
    </xf>
    <xf numFmtId="179" fontId="3" fillId="12" borderId="18" xfId="0" applyNumberFormat="1" applyFont="1" applyFill="1" applyBorder="1" applyAlignment="1" applyProtection="1">
      <alignment horizontal="center" vertical="center"/>
      <protection locked="0"/>
    </xf>
    <xf numFmtId="178" fontId="3" fillId="12" borderId="18" xfId="0" applyNumberFormat="1" applyFont="1" applyFill="1" applyBorder="1" applyAlignment="1" applyProtection="1">
      <alignment horizontal="center" vertical="center"/>
      <protection locked="0"/>
    </xf>
    <xf numFmtId="0" fontId="3" fillId="0" borderId="64" xfId="0" applyFont="1" applyBorder="1" applyAlignment="1" applyProtection="1">
      <alignment horizontal="center" vertical="center"/>
      <protection/>
    </xf>
    <xf numFmtId="0" fontId="3" fillId="0" borderId="6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176" fontId="3" fillId="0" borderId="65" xfId="0" applyNumberFormat="1" applyFont="1" applyBorder="1" applyAlignment="1" applyProtection="1">
      <alignment horizontal="center" vertical="center"/>
      <protection/>
    </xf>
    <xf numFmtId="176" fontId="3" fillId="0" borderId="18"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7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178" fontId="3" fillId="12" borderId="20" xfId="0" applyNumberFormat="1" applyFont="1" applyFill="1" applyBorder="1" applyAlignment="1" applyProtection="1">
      <alignment horizontal="center" vertical="center"/>
      <protection locked="0"/>
    </xf>
    <xf numFmtId="179" fontId="3" fillId="12" borderId="73" xfId="0" applyNumberFormat="1" applyFont="1" applyFill="1" applyBorder="1" applyAlignment="1" applyProtection="1">
      <alignment horizontal="center" vertical="center"/>
      <protection locked="0"/>
    </xf>
    <xf numFmtId="179" fontId="3" fillId="12" borderId="20" xfId="0" applyNumberFormat="1" applyFont="1" applyFill="1" applyBorder="1" applyAlignment="1" applyProtection="1">
      <alignment horizontal="center" vertical="center"/>
      <protection locked="0"/>
    </xf>
    <xf numFmtId="0" fontId="3" fillId="0" borderId="74" xfId="0" applyFont="1" applyBorder="1" applyAlignment="1" applyProtection="1">
      <alignment horizontal="center" vertical="center"/>
      <protection/>
    </xf>
    <xf numFmtId="176" fontId="3" fillId="0" borderId="46" xfId="0" applyNumberFormat="1" applyFont="1" applyBorder="1" applyAlignment="1" applyProtection="1">
      <alignment horizontal="center" vertical="center"/>
      <protection/>
    </xf>
    <xf numFmtId="176" fontId="3" fillId="0" borderId="39" xfId="0" applyNumberFormat="1" applyFont="1" applyBorder="1" applyAlignment="1" applyProtection="1">
      <alignment horizontal="center" vertical="center"/>
      <protection/>
    </xf>
    <xf numFmtId="3" fontId="3" fillId="12" borderId="73" xfId="0" applyNumberFormat="1" applyFont="1" applyFill="1" applyBorder="1" applyAlignment="1" applyProtection="1">
      <alignment horizontal="center" vertical="center"/>
      <protection locked="0"/>
    </xf>
    <xf numFmtId="3" fontId="3" fillId="12" borderId="20" xfId="0" applyNumberFormat="1"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176" fontId="3" fillId="0" borderId="69" xfId="0" applyNumberFormat="1" applyFont="1" applyBorder="1" applyAlignment="1" applyProtection="1">
      <alignment horizontal="center" vertical="center"/>
      <protection/>
    </xf>
    <xf numFmtId="176" fontId="3" fillId="0" borderId="15" xfId="0" applyNumberFormat="1"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178" fontId="3" fillId="12" borderId="14" xfId="0" applyNumberFormat="1" applyFont="1" applyFill="1" applyBorder="1" applyAlignment="1" applyProtection="1">
      <alignment horizontal="center" vertical="center"/>
      <protection locked="0"/>
    </xf>
    <xf numFmtId="179" fontId="3" fillId="12" borderId="69" xfId="0" applyNumberFormat="1" applyFont="1" applyFill="1" applyBorder="1" applyAlignment="1" applyProtection="1">
      <alignment horizontal="center" vertical="center"/>
      <protection locked="0"/>
    </xf>
    <xf numFmtId="179" fontId="3" fillId="12" borderId="15" xfId="0" applyNumberFormat="1" applyFont="1" applyFill="1" applyBorder="1" applyAlignment="1" applyProtection="1">
      <alignment horizontal="center" vertical="center"/>
      <protection locked="0"/>
    </xf>
    <xf numFmtId="3" fontId="3" fillId="12" borderId="13" xfId="0" applyNumberFormat="1" applyFont="1" applyFill="1" applyBorder="1" applyAlignment="1" applyProtection="1">
      <alignment horizontal="center" vertical="center"/>
      <protection locked="0"/>
    </xf>
    <xf numFmtId="3" fontId="3" fillId="12" borderId="14" xfId="0" applyNumberFormat="1" applyFont="1" applyFill="1" applyBorder="1" applyAlignment="1" applyProtection="1">
      <alignment horizontal="center" vertical="center"/>
      <protection locked="0"/>
    </xf>
    <xf numFmtId="0" fontId="3" fillId="0" borderId="57"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178" fontId="3" fillId="12" borderId="36" xfId="0" applyNumberFormat="1"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xf>
    <xf numFmtId="179" fontId="3" fillId="12" borderId="47" xfId="0" applyNumberFormat="1" applyFont="1" applyFill="1" applyBorder="1" applyAlignment="1" applyProtection="1">
      <alignment horizontal="center" vertical="center"/>
      <protection locked="0"/>
    </xf>
    <xf numFmtId="179" fontId="3" fillId="12" borderId="36" xfId="0" applyNumberFormat="1" applyFont="1" applyFill="1" applyBorder="1" applyAlignment="1" applyProtection="1">
      <alignment horizontal="center" vertical="center"/>
      <protection locked="0"/>
    </xf>
    <xf numFmtId="0" fontId="3" fillId="0" borderId="62"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3" fontId="3" fillId="12" borderId="47" xfId="0" applyNumberFormat="1" applyFont="1" applyFill="1" applyBorder="1" applyAlignment="1" applyProtection="1">
      <alignment horizontal="center" vertical="center"/>
      <protection locked="0"/>
    </xf>
    <xf numFmtId="3" fontId="3" fillId="12" borderId="36" xfId="0" applyNumberFormat="1" applyFont="1" applyFill="1" applyBorder="1" applyAlignment="1" applyProtection="1">
      <alignment horizontal="center" vertical="center"/>
      <protection locked="0"/>
    </xf>
    <xf numFmtId="180" fontId="0" fillId="0" borderId="39" xfId="0" applyNumberFormat="1" applyFill="1" applyBorder="1" applyAlignment="1" applyProtection="1">
      <alignment horizontal="right" vertical="center"/>
      <protection/>
    </xf>
    <xf numFmtId="180" fontId="0" fillId="0" borderId="47" xfId="0" applyNumberFormat="1" applyFill="1" applyBorder="1" applyAlignment="1" applyProtection="1">
      <alignment horizontal="right" vertical="center"/>
      <protection/>
    </xf>
    <xf numFmtId="180" fontId="0" fillId="0" borderId="36" xfId="0" applyNumberFormat="1" applyFill="1" applyBorder="1" applyAlignment="1" applyProtection="1">
      <alignment horizontal="right" vertical="center"/>
      <protection/>
    </xf>
    <xf numFmtId="0" fontId="3" fillId="0" borderId="32"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67"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12" borderId="75" xfId="0" applyFont="1" applyFill="1" applyBorder="1" applyAlignment="1" applyProtection="1">
      <alignment horizontal="center" vertical="center"/>
      <protection locked="0"/>
    </xf>
    <xf numFmtId="0" fontId="3" fillId="12" borderId="76" xfId="0" applyFont="1" applyFill="1" applyBorder="1" applyAlignment="1" applyProtection="1">
      <alignment horizontal="center" vertical="center"/>
      <protection locked="0"/>
    </xf>
    <xf numFmtId="176" fontId="3" fillId="0" borderId="0" xfId="0" applyNumberFormat="1" applyFont="1" applyBorder="1" applyAlignment="1" applyProtection="1">
      <alignment horizontal="center" vertical="center"/>
      <protection/>
    </xf>
    <xf numFmtId="179" fontId="3" fillId="12" borderId="10" xfId="0" applyNumberFormat="1" applyFont="1" applyFill="1" applyBorder="1" applyAlignment="1" applyProtection="1">
      <alignment horizontal="center" vertical="center"/>
      <protection locked="0"/>
    </xf>
    <xf numFmtId="179" fontId="3" fillId="12" borderId="0" xfId="0" applyNumberFormat="1" applyFont="1" applyFill="1" applyBorder="1" applyAlignment="1" applyProtection="1">
      <alignment horizontal="center" vertical="center"/>
      <protection locked="0"/>
    </xf>
    <xf numFmtId="3" fontId="3" fillId="12" borderId="10" xfId="0" applyNumberFormat="1" applyFont="1" applyFill="1" applyBorder="1" applyAlignment="1" applyProtection="1">
      <alignment horizontal="center" vertical="center"/>
      <protection locked="0"/>
    </xf>
    <xf numFmtId="3" fontId="3" fillId="12" borderId="0"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3" fillId="12" borderId="79" xfId="0" applyFont="1" applyFill="1" applyBorder="1" applyAlignment="1" applyProtection="1">
      <alignment horizontal="center" vertical="center"/>
      <protection locked="0"/>
    </xf>
    <xf numFmtId="0" fontId="3" fillId="12" borderId="80" xfId="0" applyFont="1" applyFill="1" applyBorder="1" applyAlignment="1" applyProtection="1">
      <alignment horizontal="center" vertical="center"/>
      <protection locked="0"/>
    </xf>
    <xf numFmtId="0" fontId="8" fillId="0" borderId="0" xfId="0" applyFont="1" applyAlignment="1" applyProtection="1">
      <alignment horizontal="left" vertical="center" wrapText="1" indent="10"/>
      <protection/>
    </xf>
    <xf numFmtId="0" fontId="3" fillId="0" borderId="81" xfId="0" applyFont="1" applyBorder="1" applyAlignment="1" applyProtection="1">
      <alignment horizontal="center" vertical="center"/>
      <protection/>
    </xf>
    <xf numFmtId="0" fontId="3" fillId="12" borderId="82" xfId="0" applyFont="1" applyFill="1" applyBorder="1" applyAlignment="1" applyProtection="1">
      <alignment horizontal="center" vertical="center"/>
      <protection locked="0"/>
    </xf>
    <xf numFmtId="0" fontId="3" fillId="12" borderId="83"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3" fillId="0" borderId="84" xfId="0" applyFont="1" applyBorder="1" applyAlignment="1" applyProtection="1">
      <alignment horizontal="center" vertical="center" wrapText="1"/>
      <protection/>
    </xf>
    <xf numFmtId="0" fontId="3" fillId="0" borderId="85" xfId="0" applyFont="1" applyBorder="1" applyAlignment="1" applyProtection="1">
      <alignment horizontal="center" vertical="center" wrapText="1"/>
      <protection/>
    </xf>
    <xf numFmtId="0" fontId="3" fillId="0" borderId="86"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0" fontId="3" fillId="0" borderId="87" xfId="0" applyFont="1" applyBorder="1" applyAlignment="1" applyProtection="1">
      <alignment horizontal="center" vertical="center"/>
      <protection/>
    </xf>
    <xf numFmtId="0" fontId="3" fillId="0" borderId="88" xfId="0" applyFont="1" applyBorder="1" applyAlignment="1" applyProtection="1">
      <alignment horizontal="center" vertical="center"/>
      <protection/>
    </xf>
    <xf numFmtId="3" fontId="13" fillId="34" borderId="89" xfId="51" applyNumberFormat="1" applyFont="1" applyFill="1" applyBorder="1" applyAlignment="1">
      <alignment horizontal="center" vertical="center"/>
    </xf>
    <xf numFmtId="3" fontId="13" fillId="34" borderId="12" xfId="51" applyNumberFormat="1" applyFill="1" applyBorder="1" applyAlignment="1">
      <alignment horizontal="center" vertical="center"/>
    </xf>
    <xf numFmtId="3" fontId="13" fillId="34" borderId="90" xfId="51" applyNumberFormat="1" applyFill="1" applyBorder="1" applyAlignment="1">
      <alignment horizontal="center" vertical="center"/>
    </xf>
    <xf numFmtId="0" fontId="13" fillId="34" borderId="65" xfId="62" applyFill="1" applyBorder="1" applyAlignment="1">
      <alignment horizontal="center" vertical="center"/>
      <protection/>
    </xf>
    <xf numFmtId="0" fontId="13" fillId="34" borderId="64" xfId="62" applyFill="1" applyBorder="1" applyAlignment="1">
      <alignment horizontal="center" vertical="center"/>
      <protection/>
    </xf>
    <xf numFmtId="0" fontId="13" fillId="34" borderId="75" xfId="62" applyFill="1" applyBorder="1" applyAlignment="1">
      <alignment horizontal="center" vertical="center" wrapText="1"/>
      <protection/>
    </xf>
    <xf numFmtId="0" fontId="13" fillId="34" borderId="91" xfId="62" applyFill="1" applyBorder="1" applyAlignment="1">
      <alignment horizontal="center" vertical="center" wrapText="1"/>
      <protection/>
    </xf>
    <xf numFmtId="0" fontId="15" fillId="0" borderId="0" xfId="62" applyFont="1" applyAlignment="1">
      <alignment horizontal="center" vertical="center"/>
      <protection/>
    </xf>
    <xf numFmtId="177" fontId="13" fillId="34" borderId="46" xfId="62" applyNumberFormat="1" applyFill="1" applyBorder="1" applyAlignment="1">
      <alignment horizontal="center" vertical="center"/>
      <protection/>
    </xf>
    <xf numFmtId="177" fontId="13" fillId="34" borderId="39" xfId="62" applyNumberFormat="1" applyFill="1" applyBorder="1" applyAlignment="1">
      <alignment horizontal="center" vertical="center"/>
      <protection/>
    </xf>
    <xf numFmtId="177" fontId="13" fillId="34" borderId="61" xfId="62" applyNumberFormat="1" applyFill="1" applyBorder="1" applyAlignment="1">
      <alignment horizontal="center" vertical="center"/>
      <protection/>
    </xf>
    <xf numFmtId="177" fontId="13" fillId="34" borderId="10" xfId="62" applyNumberFormat="1" applyFill="1" applyBorder="1" applyAlignment="1">
      <alignment horizontal="center" vertical="center"/>
      <protection/>
    </xf>
    <xf numFmtId="177" fontId="13" fillId="34" borderId="0" xfId="62" applyNumberFormat="1" applyFill="1" applyBorder="1" applyAlignment="1">
      <alignment horizontal="center" vertical="center"/>
      <protection/>
    </xf>
    <xf numFmtId="177" fontId="13" fillId="34" borderId="11" xfId="62" applyNumberFormat="1" applyFill="1" applyBorder="1" applyAlignment="1">
      <alignment horizontal="center" vertical="center"/>
      <protection/>
    </xf>
    <xf numFmtId="177" fontId="13" fillId="34" borderId="92" xfId="62" applyNumberFormat="1" applyFill="1" applyBorder="1" applyAlignment="1">
      <alignment horizontal="center" vertical="center"/>
      <protection/>
    </xf>
    <xf numFmtId="177" fontId="13" fillId="34" borderId="29" xfId="62" applyNumberFormat="1" applyFill="1" applyBorder="1" applyAlignment="1">
      <alignment horizontal="center" vertical="center"/>
      <protection/>
    </xf>
    <xf numFmtId="177" fontId="13" fillId="34" borderId="93" xfId="62" applyNumberFormat="1" applyFill="1" applyBorder="1" applyAlignment="1">
      <alignment horizontal="center" vertical="center"/>
      <protection/>
    </xf>
    <xf numFmtId="177" fontId="13" fillId="34" borderId="89" xfId="62" applyNumberFormat="1" applyFill="1" applyBorder="1" applyAlignment="1">
      <alignment horizontal="center" vertical="center"/>
      <protection/>
    </xf>
    <xf numFmtId="177" fontId="13" fillId="34" borderId="12" xfId="62" applyNumberFormat="1" applyFill="1" applyBorder="1" applyAlignment="1">
      <alignment horizontal="center" vertical="center"/>
      <protection/>
    </xf>
    <xf numFmtId="177" fontId="13" fillId="34" borderId="90" xfId="62" applyNumberFormat="1" applyFill="1" applyBorder="1" applyAlignment="1">
      <alignment horizontal="center" vertical="center"/>
      <protection/>
    </xf>
    <xf numFmtId="0" fontId="13" fillId="34" borderId="13" xfId="62" applyFill="1" applyBorder="1" applyAlignment="1">
      <alignment horizontal="center" vertical="center"/>
      <protection/>
    </xf>
    <xf numFmtId="0" fontId="13" fillId="34" borderId="14" xfId="62" applyFill="1" applyBorder="1" applyAlignment="1">
      <alignment horizontal="center" vertical="center"/>
      <protection/>
    </xf>
    <xf numFmtId="0" fontId="13" fillId="34" borderId="18" xfId="62"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
    <dxf>
      <fill>
        <patternFill>
          <bgColor theme="0" tint="-0.24993999302387238"/>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xdr:rowOff>
    </xdr:from>
    <xdr:to>
      <xdr:col>7</xdr:col>
      <xdr:colOff>0</xdr:colOff>
      <xdr:row>6</xdr:row>
      <xdr:rowOff>9525</xdr:rowOff>
    </xdr:to>
    <xdr:sp>
      <xdr:nvSpPr>
        <xdr:cNvPr id="1" name="Line 1"/>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 name="Line 2"/>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3" name="Line 3"/>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4" name="Line 4"/>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5" name="Line 5"/>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6" name="Line 12"/>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7" name="Line 1"/>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8" name="Line 2"/>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9" name="Line 3"/>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0" name="Line 4"/>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1" name="Line 5"/>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12" name="Line 12"/>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13" name="Line 1"/>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4" name="Line 2"/>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5" name="Line 3"/>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6" name="Line 4"/>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7" name="Line 5"/>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18" name="Line 12"/>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19" name="Line 1"/>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0" name="Line 2"/>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1" name="Line 3"/>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2" name="Line 4"/>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3" name="Line 5"/>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24" name="Line 12"/>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25" name="Line 1"/>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6" name="Line 2"/>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7" name="Line 3"/>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8" name="Line 4"/>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9" name="Line 5"/>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30" name="Line 12"/>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Q83"/>
  <sheetViews>
    <sheetView showGridLines="0" tabSelected="1" zoomScale="60" zoomScaleNormal="60" zoomScaleSheetLayoutView="50" workbookViewId="0" topLeftCell="A13">
      <selection activeCell="AD36" sqref="AD36:AG37"/>
    </sheetView>
  </sheetViews>
  <sheetFormatPr defaultColWidth="4.125" defaultRowHeight="13.5"/>
  <cols>
    <col min="1" max="1" width="2.125" style="23" customWidth="1"/>
    <col min="2" max="40" width="4.125" style="23" customWidth="1"/>
    <col min="41" max="41" width="2.125" style="23" customWidth="1"/>
    <col min="42" max="16384" width="4.125" style="23" customWidth="1"/>
  </cols>
  <sheetData>
    <row r="1" spans="2:40" ht="21" customHeight="1">
      <c r="B1" s="21"/>
      <c r="C1" s="22"/>
      <c r="D1" s="22"/>
      <c r="E1" s="22"/>
      <c r="F1" s="22"/>
      <c r="G1" s="22"/>
      <c r="H1" s="22"/>
      <c r="AJ1" s="272" t="s">
        <v>11</v>
      </c>
      <c r="AK1" s="272"/>
      <c r="AL1" s="272"/>
      <c r="AM1" s="272"/>
      <c r="AN1" s="24"/>
    </row>
    <row r="2" spans="2:69" ht="12" customHeight="1">
      <c r="B2" s="277" t="s">
        <v>47</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2:69" ht="12" customHeight="1">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row>
    <row r="4" spans="2:69" ht="12" customHeight="1">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row>
    <row r="5" spans="2:66" ht="12" customHeight="1">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6"/>
      <c r="AO5" s="26"/>
      <c r="AP5" s="26"/>
      <c r="AQ5" s="26"/>
      <c r="AR5" s="26"/>
      <c r="AS5" s="26"/>
      <c r="AT5" s="26"/>
      <c r="AU5" s="26"/>
      <c r="AV5" s="26"/>
      <c r="AW5" s="26"/>
      <c r="BB5" s="26"/>
      <c r="BC5" s="26"/>
      <c r="BD5" s="26"/>
      <c r="BE5" s="26"/>
      <c r="BF5" s="26"/>
      <c r="BG5" s="26"/>
      <c r="BH5" s="26"/>
      <c r="BI5" s="26"/>
      <c r="BJ5" s="26"/>
      <c r="BK5" s="26"/>
      <c r="BL5" s="26"/>
      <c r="BM5" s="26"/>
      <c r="BN5" s="26"/>
    </row>
    <row r="6" ht="18" customHeight="1">
      <c r="B6" s="27" t="s">
        <v>1</v>
      </c>
    </row>
    <row r="7" spans="2:40" s="29" customFormat="1" ht="18" customHeight="1">
      <c r="B7" s="28" t="s">
        <v>5</v>
      </c>
      <c r="C7" s="29" t="s">
        <v>21</v>
      </c>
      <c r="AM7" s="30"/>
      <c r="AN7" s="30"/>
    </row>
    <row r="8" spans="2:40" s="29" customFormat="1" ht="18" customHeight="1">
      <c r="B8" s="28" t="s">
        <v>14</v>
      </c>
      <c r="C8" s="29" t="s">
        <v>22</v>
      </c>
      <c r="AM8" s="30"/>
      <c r="AN8" s="30"/>
    </row>
    <row r="9" spans="2:40" s="29" customFormat="1" ht="18" customHeight="1">
      <c r="B9" s="28"/>
      <c r="C9" s="29" t="s">
        <v>17</v>
      </c>
      <c r="AM9" s="30"/>
      <c r="AN9" s="30"/>
    </row>
    <row r="10" spans="2:40" s="29" customFormat="1" ht="18" customHeight="1">
      <c r="B10" s="28" t="s">
        <v>15</v>
      </c>
      <c r="C10" s="79" t="s">
        <v>62</v>
      </c>
      <c r="AM10" s="30"/>
      <c r="AN10" s="30"/>
    </row>
    <row r="11" spans="2:40" s="29" customFormat="1" ht="18" customHeight="1">
      <c r="B11" s="28" t="s">
        <v>16</v>
      </c>
      <c r="C11" s="29" t="s">
        <v>13</v>
      </c>
      <c r="AM11" s="30"/>
      <c r="AN11" s="30"/>
    </row>
    <row r="12" spans="2:47" ht="15" customHeight="1" thickBot="1">
      <c r="B12" s="31"/>
      <c r="C12" s="31"/>
      <c r="D12" s="22"/>
      <c r="E12" s="31"/>
      <c r="F12" s="31"/>
      <c r="G12" s="31"/>
      <c r="H12" s="31"/>
      <c r="I12" s="31"/>
      <c r="J12" s="32"/>
      <c r="K12" s="32"/>
      <c r="L12" s="32"/>
      <c r="M12" s="32"/>
      <c r="N12" s="32"/>
      <c r="O12" s="32"/>
      <c r="P12" s="32"/>
      <c r="Q12" s="21"/>
      <c r="R12" s="21"/>
      <c r="S12" s="21"/>
      <c r="T12" s="21"/>
      <c r="U12" s="31"/>
      <c r="V12" s="31"/>
      <c r="W12" s="31"/>
      <c r="X12" s="31"/>
      <c r="Y12" s="31"/>
      <c r="Z12" s="31"/>
      <c r="AA12" s="31"/>
      <c r="AB12" s="31"/>
      <c r="AC12" s="32"/>
      <c r="AD12" s="32"/>
      <c r="AE12" s="32"/>
      <c r="AF12" s="32"/>
      <c r="AG12" s="32"/>
      <c r="AH12" s="32"/>
      <c r="AI12" s="32"/>
      <c r="AJ12" s="32"/>
      <c r="AK12" s="32"/>
      <c r="AL12" s="32"/>
      <c r="AM12" s="32"/>
      <c r="AN12" s="32"/>
      <c r="AO12" s="32"/>
      <c r="AU12" s="33"/>
    </row>
    <row r="13" spans="2:46" ht="18" customHeight="1">
      <c r="B13" s="278" t="s">
        <v>12</v>
      </c>
      <c r="C13" s="273"/>
      <c r="D13" s="273"/>
      <c r="E13" s="273"/>
      <c r="F13" s="273"/>
      <c r="G13" s="273" t="s">
        <v>19</v>
      </c>
      <c r="H13" s="273"/>
      <c r="I13" s="273"/>
      <c r="J13" s="273"/>
      <c r="K13" s="273"/>
      <c r="L13" s="273"/>
      <c r="M13" s="273"/>
      <c r="N13" s="273"/>
      <c r="O13" s="273"/>
      <c r="P13" s="273"/>
      <c r="Q13" s="273"/>
      <c r="R13" s="273"/>
      <c r="S13" s="273"/>
      <c r="T13" s="273"/>
      <c r="U13" s="273"/>
      <c r="V13" s="273" t="s">
        <v>18</v>
      </c>
      <c r="W13" s="273"/>
      <c r="X13" s="273"/>
      <c r="Y13" s="273"/>
      <c r="Z13" s="273"/>
      <c r="AA13" s="273" t="s">
        <v>48</v>
      </c>
      <c r="AB13" s="273"/>
      <c r="AC13" s="273"/>
      <c r="AD13" s="273"/>
      <c r="AE13" s="273"/>
      <c r="AF13" s="273"/>
      <c r="AG13" s="273"/>
      <c r="AH13" s="273"/>
      <c r="AI13" s="273"/>
      <c r="AJ13" s="273"/>
      <c r="AK13" s="273"/>
      <c r="AL13" s="273"/>
      <c r="AM13" s="274"/>
      <c r="AN13" s="32"/>
      <c r="AT13" s="33"/>
    </row>
    <row r="14" spans="2:46" ht="18" customHeight="1">
      <c r="B14" s="279"/>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75"/>
      <c r="AN14" s="32"/>
      <c r="AT14" s="33"/>
    </row>
    <row r="15" spans="2:46" ht="18" customHeight="1" thickBot="1">
      <c r="B15" s="280"/>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76"/>
      <c r="AN15" s="32"/>
      <c r="AT15" s="33"/>
    </row>
    <row r="16" ht="15" customHeight="1"/>
    <row r="17" ht="20.25" customHeight="1" thickBot="1">
      <c r="B17" s="27" t="s">
        <v>8</v>
      </c>
    </row>
    <row r="18" spans="2:39" ht="21.75" customHeight="1" thickBot="1">
      <c r="B18" s="283" t="s">
        <v>2</v>
      </c>
      <c r="C18" s="284"/>
      <c r="D18" s="284"/>
      <c r="E18" s="284"/>
      <c r="F18" s="284"/>
      <c r="G18" s="284"/>
      <c r="H18" s="284"/>
      <c r="I18" s="284"/>
      <c r="J18" s="284"/>
      <c r="K18" s="284"/>
      <c r="L18" s="284"/>
      <c r="M18" s="285" t="s">
        <v>9</v>
      </c>
      <c r="N18" s="286"/>
      <c r="O18" s="286"/>
      <c r="P18" s="286"/>
      <c r="Q18" s="286"/>
      <c r="R18" s="286"/>
      <c r="S18" s="286"/>
      <c r="T18" s="286"/>
      <c r="U18" s="287"/>
      <c r="V18" s="285" t="s">
        <v>10</v>
      </c>
      <c r="W18" s="286"/>
      <c r="X18" s="286"/>
      <c r="Y18" s="286"/>
      <c r="Z18" s="286"/>
      <c r="AA18" s="286"/>
      <c r="AB18" s="286"/>
      <c r="AC18" s="286"/>
      <c r="AD18" s="287"/>
      <c r="AE18" s="286" t="s">
        <v>20</v>
      </c>
      <c r="AF18" s="286"/>
      <c r="AG18" s="286"/>
      <c r="AH18" s="286"/>
      <c r="AI18" s="286"/>
      <c r="AJ18" s="286"/>
      <c r="AK18" s="286"/>
      <c r="AL18" s="286"/>
      <c r="AM18" s="288"/>
    </row>
    <row r="19" spans="2:39" ht="21.75" customHeight="1">
      <c r="B19" s="263"/>
      <c r="C19" s="264"/>
      <c r="D19" s="71"/>
      <c r="E19" s="34" t="s">
        <v>6</v>
      </c>
      <c r="F19" s="34">
        <v>7</v>
      </c>
      <c r="G19" s="35" t="s">
        <v>7</v>
      </c>
      <c r="H19" s="206"/>
      <c r="I19" s="206"/>
      <c r="J19" s="206"/>
      <c r="K19" s="217" t="s">
        <v>4</v>
      </c>
      <c r="L19" s="217"/>
      <c r="M19" s="268"/>
      <c r="N19" s="269"/>
      <c r="O19" s="269"/>
      <c r="P19" s="269"/>
      <c r="Q19" s="269"/>
      <c r="R19" s="269"/>
      <c r="S19" s="269"/>
      <c r="T19" s="217" t="s">
        <v>0</v>
      </c>
      <c r="U19" s="262"/>
      <c r="V19" s="270"/>
      <c r="W19" s="271"/>
      <c r="X19" s="271"/>
      <c r="Y19" s="271"/>
      <c r="Z19" s="271"/>
      <c r="AA19" s="271"/>
      <c r="AB19" s="271"/>
      <c r="AC19" s="217" t="s">
        <v>0</v>
      </c>
      <c r="AD19" s="262"/>
      <c r="AE19" s="267">
        <f>IF(H19&gt;=17,M19+V19,0)</f>
        <v>0</v>
      </c>
      <c r="AF19" s="267"/>
      <c r="AG19" s="267"/>
      <c r="AH19" s="267"/>
      <c r="AI19" s="267"/>
      <c r="AJ19" s="267"/>
      <c r="AK19" s="267"/>
      <c r="AL19" s="217" t="s">
        <v>0</v>
      </c>
      <c r="AM19" s="218"/>
    </row>
    <row r="20" spans="2:39" ht="21.75" customHeight="1">
      <c r="B20" s="241"/>
      <c r="C20" s="242"/>
      <c r="D20" s="72"/>
      <c r="E20" s="36" t="s">
        <v>6</v>
      </c>
      <c r="F20" s="36">
        <v>8</v>
      </c>
      <c r="G20" s="37" t="s">
        <v>7</v>
      </c>
      <c r="H20" s="211"/>
      <c r="I20" s="211"/>
      <c r="J20" s="211"/>
      <c r="K20" s="204" t="s">
        <v>4</v>
      </c>
      <c r="L20" s="204"/>
      <c r="M20" s="209"/>
      <c r="N20" s="210"/>
      <c r="O20" s="210"/>
      <c r="P20" s="210"/>
      <c r="Q20" s="210"/>
      <c r="R20" s="210"/>
      <c r="S20" s="210"/>
      <c r="T20" s="204" t="s">
        <v>0</v>
      </c>
      <c r="U20" s="212"/>
      <c r="V20" s="207"/>
      <c r="W20" s="208"/>
      <c r="X20" s="208"/>
      <c r="Y20" s="208"/>
      <c r="Z20" s="208"/>
      <c r="AA20" s="208"/>
      <c r="AB20" s="208"/>
      <c r="AC20" s="204" t="s">
        <v>0</v>
      </c>
      <c r="AD20" s="212"/>
      <c r="AE20" s="215">
        <f>IF(H20&gt;=17,M20+V20,0)</f>
        <v>0</v>
      </c>
      <c r="AF20" s="216"/>
      <c r="AG20" s="216"/>
      <c r="AH20" s="216"/>
      <c r="AI20" s="216"/>
      <c r="AJ20" s="216"/>
      <c r="AK20" s="216"/>
      <c r="AL20" s="204" t="s">
        <v>0</v>
      </c>
      <c r="AM20" s="205"/>
    </row>
    <row r="21" spans="2:39" ht="21.75" customHeight="1">
      <c r="B21" s="213"/>
      <c r="C21" s="214"/>
      <c r="D21" s="72"/>
      <c r="E21" s="38" t="s">
        <v>6</v>
      </c>
      <c r="F21" s="38">
        <v>9</v>
      </c>
      <c r="G21" s="39" t="s">
        <v>7</v>
      </c>
      <c r="H21" s="211"/>
      <c r="I21" s="211"/>
      <c r="J21" s="211"/>
      <c r="K21" s="204" t="s">
        <v>3</v>
      </c>
      <c r="L21" s="204"/>
      <c r="M21" s="209"/>
      <c r="N21" s="210"/>
      <c r="O21" s="210"/>
      <c r="P21" s="210"/>
      <c r="Q21" s="210"/>
      <c r="R21" s="210"/>
      <c r="S21" s="210"/>
      <c r="T21" s="204" t="s">
        <v>0</v>
      </c>
      <c r="U21" s="212"/>
      <c r="V21" s="207"/>
      <c r="W21" s="208"/>
      <c r="X21" s="208"/>
      <c r="Y21" s="208"/>
      <c r="Z21" s="208"/>
      <c r="AA21" s="208"/>
      <c r="AB21" s="208"/>
      <c r="AC21" s="204" t="s">
        <v>0</v>
      </c>
      <c r="AD21" s="212"/>
      <c r="AE21" s="215">
        <f aca="true" t="shared" si="0" ref="AE21:AE27">IF(H21&gt;=17,M21+V21,0)</f>
        <v>0</v>
      </c>
      <c r="AF21" s="216"/>
      <c r="AG21" s="216"/>
      <c r="AH21" s="216"/>
      <c r="AI21" s="216"/>
      <c r="AJ21" s="216"/>
      <c r="AK21" s="216"/>
      <c r="AL21" s="204" t="s">
        <v>0</v>
      </c>
      <c r="AM21" s="205"/>
    </row>
    <row r="22" spans="2:39" ht="21.75" customHeight="1">
      <c r="B22" s="213"/>
      <c r="C22" s="214"/>
      <c r="D22" s="72"/>
      <c r="E22" s="38" t="s">
        <v>6</v>
      </c>
      <c r="F22" s="38">
        <v>10</v>
      </c>
      <c r="G22" s="39" t="s">
        <v>7</v>
      </c>
      <c r="H22" s="211"/>
      <c r="I22" s="211"/>
      <c r="J22" s="211"/>
      <c r="K22" s="204" t="s">
        <v>3</v>
      </c>
      <c r="L22" s="204"/>
      <c r="M22" s="209"/>
      <c r="N22" s="210"/>
      <c r="O22" s="210"/>
      <c r="P22" s="210"/>
      <c r="Q22" s="210"/>
      <c r="R22" s="210"/>
      <c r="S22" s="210"/>
      <c r="T22" s="204" t="s">
        <v>0</v>
      </c>
      <c r="U22" s="212"/>
      <c r="V22" s="207"/>
      <c r="W22" s="208"/>
      <c r="X22" s="208"/>
      <c r="Y22" s="208"/>
      <c r="Z22" s="208"/>
      <c r="AA22" s="208"/>
      <c r="AB22" s="208"/>
      <c r="AC22" s="204" t="s">
        <v>0</v>
      </c>
      <c r="AD22" s="212"/>
      <c r="AE22" s="215">
        <f t="shared" si="0"/>
        <v>0</v>
      </c>
      <c r="AF22" s="216"/>
      <c r="AG22" s="216"/>
      <c r="AH22" s="216"/>
      <c r="AI22" s="216"/>
      <c r="AJ22" s="216"/>
      <c r="AK22" s="216"/>
      <c r="AL22" s="204" t="s">
        <v>0</v>
      </c>
      <c r="AM22" s="205"/>
    </row>
    <row r="23" spans="2:39" ht="21.75" customHeight="1">
      <c r="B23" s="213"/>
      <c r="C23" s="214"/>
      <c r="D23" s="72"/>
      <c r="E23" s="38" t="s">
        <v>6</v>
      </c>
      <c r="F23" s="38">
        <v>11</v>
      </c>
      <c r="G23" s="39" t="s">
        <v>7</v>
      </c>
      <c r="H23" s="211"/>
      <c r="I23" s="211"/>
      <c r="J23" s="211"/>
      <c r="K23" s="204" t="s">
        <v>3</v>
      </c>
      <c r="L23" s="204"/>
      <c r="M23" s="209"/>
      <c r="N23" s="210"/>
      <c r="O23" s="210"/>
      <c r="P23" s="210"/>
      <c r="Q23" s="210"/>
      <c r="R23" s="210"/>
      <c r="S23" s="210"/>
      <c r="T23" s="204" t="s">
        <v>0</v>
      </c>
      <c r="U23" s="212"/>
      <c r="V23" s="207"/>
      <c r="W23" s="208"/>
      <c r="X23" s="208"/>
      <c r="Y23" s="208"/>
      <c r="Z23" s="208"/>
      <c r="AA23" s="208"/>
      <c r="AB23" s="208"/>
      <c r="AC23" s="204" t="s">
        <v>0</v>
      </c>
      <c r="AD23" s="212"/>
      <c r="AE23" s="215">
        <f t="shared" si="0"/>
        <v>0</v>
      </c>
      <c r="AF23" s="216"/>
      <c r="AG23" s="216"/>
      <c r="AH23" s="216"/>
      <c r="AI23" s="216"/>
      <c r="AJ23" s="216"/>
      <c r="AK23" s="216"/>
      <c r="AL23" s="204" t="s">
        <v>0</v>
      </c>
      <c r="AM23" s="205"/>
    </row>
    <row r="24" spans="2:39" ht="21.75" customHeight="1">
      <c r="B24" s="213"/>
      <c r="C24" s="214"/>
      <c r="D24" s="72"/>
      <c r="E24" s="38" t="s">
        <v>6</v>
      </c>
      <c r="F24" s="38">
        <v>12</v>
      </c>
      <c r="G24" s="39" t="s">
        <v>7</v>
      </c>
      <c r="H24" s="211"/>
      <c r="I24" s="211"/>
      <c r="J24" s="211"/>
      <c r="K24" s="204" t="s">
        <v>3</v>
      </c>
      <c r="L24" s="204"/>
      <c r="M24" s="209"/>
      <c r="N24" s="210"/>
      <c r="O24" s="210"/>
      <c r="P24" s="210"/>
      <c r="Q24" s="210"/>
      <c r="R24" s="210"/>
      <c r="S24" s="210"/>
      <c r="T24" s="204" t="s">
        <v>0</v>
      </c>
      <c r="U24" s="212"/>
      <c r="V24" s="207"/>
      <c r="W24" s="208"/>
      <c r="X24" s="208"/>
      <c r="Y24" s="208"/>
      <c r="Z24" s="208"/>
      <c r="AA24" s="208"/>
      <c r="AB24" s="208"/>
      <c r="AC24" s="204" t="s">
        <v>0</v>
      </c>
      <c r="AD24" s="212"/>
      <c r="AE24" s="215">
        <f t="shared" si="0"/>
        <v>0</v>
      </c>
      <c r="AF24" s="216"/>
      <c r="AG24" s="216"/>
      <c r="AH24" s="216"/>
      <c r="AI24" s="216"/>
      <c r="AJ24" s="216"/>
      <c r="AK24" s="216"/>
      <c r="AL24" s="204" t="s">
        <v>0</v>
      </c>
      <c r="AM24" s="205"/>
    </row>
    <row r="25" spans="2:39" ht="21.75" customHeight="1">
      <c r="B25" s="213"/>
      <c r="C25" s="214"/>
      <c r="D25" s="73"/>
      <c r="E25" s="38" t="s">
        <v>6</v>
      </c>
      <c r="F25" s="38">
        <v>1</v>
      </c>
      <c r="G25" s="39" t="s">
        <v>7</v>
      </c>
      <c r="H25" s="211"/>
      <c r="I25" s="211"/>
      <c r="J25" s="211"/>
      <c r="K25" s="204" t="s">
        <v>3</v>
      </c>
      <c r="L25" s="204"/>
      <c r="M25" s="209"/>
      <c r="N25" s="210"/>
      <c r="O25" s="210"/>
      <c r="P25" s="210"/>
      <c r="Q25" s="210"/>
      <c r="R25" s="210"/>
      <c r="S25" s="210"/>
      <c r="T25" s="204" t="s">
        <v>0</v>
      </c>
      <c r="U25" s="212"/>
      <c r="V25" s="207"/>
      <c r="W25" s="208"/>
      <c r="X25" s="208"/>
      <c r="Y25" s="208"/>
      <c r="Z25" s="208"/>
      <c r="AA25" s="208"/>
      <c r="AB25" s="208"/>
      <c r="AC25" s="204" t="s">
        <v>0</v>
      </c>
      <c r="AD25" s="212"/>
      <c r="AE25" s="215">
        <f t="shared" si="0"/>
        <v>0</v>
      </c>
      <c r="AF25" s="216"/>
      <c r="AG25" s="216"/>
      <c r="AH25" s="216"/>
      <c r="AI25" s="216"/>
      <c r="AJ25" s="216"/>
      <c r="AK25" s="216"/>
      <c r="AL25" s="204" t="s">
        <v>0</v>
      </c>
      <c r="AM25" s="205"/>
    </row>
    <row r="26" spans="2:39" ht="21.75" customHeight="1">
      <c r="B26" s="213"/>
      <c r="C26" s="214"/>
      <c r="D26" s="73"/>
      <c r="E26" s="38" t="s">
        <v>6</v>
      </c>
      <c r="F26" s="38">
        <v>2</v>
      </c>
      <c r="G26" s="39" t="s">
        <v>7</v>
      </c>
      <c r="H26" s="211"/>
      <c r="I26" s="211"/>
      <c r="J26" s="211"/>
      <c r="K26" s="204" t="s">
        <v>3</v>
      </c>
      <c r="L26" s="204"/>
      <c r="M26" s="209"/>
      <c r="N26" s="210"/>
      <c r="O26" s="210"/>
      <c r="P26" s="210"/>
      <c r="Q26" s="210"/>
      <c r="R26" s="210"/>
      <c r="S26" s="210"/>
      <c r="T26" s="204" t="s">
        <v>0</v>
      </c>
      <c r="U26" s="212"/>
      <c r="V26" s="207"/>
      <c r="W26" s="208"/>
      <c r="X26" s="208"/>
      <c r="Y26" s="208"/>
      <c r="Z26" s="208"/>
      <c r="AA26" s="208"/>
      <c r="AB26" s="208"/>
      <c r="AC26" s="204" t="s">
        <v>0</v>
      </c>
      <c r="AD26" s="212"/>
      <c r="AE26" s="215">
        <f t="shared" si="0"/>
        <v>0</v>
      </c>
      <c r="AF26" s="216"/>
      <c r="AG26" s="216"/>
      <c r="AH26" s="216"/>
      <c r="AI26" s="216"/>
      <c r="AJ26" s="216"/>
      <c r="AK26" s="216"/>
      <c r="AL26" s="204" t="s">
        <v>0</v>
      </c>
      <c r="AM26" s="205"/>
    </row>
    <row r="27" spans="2:39" ht="21.75" customHeight="1" thickBot="1">
      <c r="B27" s="219"/>
      <c r="C27" s="220"/>
      <c r="D27" s="74"/>
      <c r="E27" s="40" t="s">
        <v>6</v>
      </c>
      <c r="F27" s="40">
        <v>3</v>
      </c>
      <c r="G27" s="41" t="s">
        <v>7</v>
      </c>
      <c r="H27" s="223"/>
      <c r="I27" s="223"/>
      <c r="J27" s="223"/>
      <c r="K27" s="221" t="s">
        <v>3</v>
      </c>
      <c r="L27" s="221"/>
      <c r="M27" s="224"/>
      <c r="N27" s="225"/>
      <c r="O27" s="225"/>
      <c r="P27" s="225"/>
      <c r="Q27" s="225"/>
      <c r="R27" s="225"/>
      <c r="S27" s="225"/>
      <c r="T27" s="221" t="s">
        <v>0</v>
      </c>
      <c r="U27" s="226"/>
      <c r="V27" s="229"/>
      <c r="W27" s="230"/>
      <c r="X27" s="230"/>
      <c r="Y27" s="230"/>
      <c r="Z27" s="230"/>
      <c r="AA27" s="230"/>
      <c r="AB27" s="230"/>
      <c r="AC27" s="221" t="s">
        <v>0</v>
      </c>
      <c r="AD27" s="226"/>
      <c r="AE27" s="227">
        <f t="shared" si="0"/>
        <v>0</v>
      </c>
      <c r="AF27" s="228"/>
      <c r="AG27" s="228"/>
      <c r="AH27" s="228"/>
      <c r="AI27" s="228"/>
      <c r="AJ27" s="228"/>
      <c r="AK27" s="228"/>
      <c r="AL27" s="221" t="s">
        <v>0</v>
      </c>
      <c r="AM27" s="222"/>
    </row>
    <row r="28" spans="2:39" ht="21.75" customHeight="1">
      <c r="B28" s="241"/>
      <c r="C28" s="242"/>
      <c r="D28" s="72"/>
      <c r="E28" s="36" t="s">
        <v>6</v>
      </c>
      <c r="F28" s="36">
        <v>4</v>
      </c>
      <c r="G28" s="37" t="s">
        <v>7</v>
      </c>
      <c r="H28" s="236"/>
      <c r="I28" s="236"/>
      <c r="J28" s="236"/>
      <c r="K28" s="231" t="s">
        <v>3</v>
      </c>
      <c r="L28" s="231"/>
      <c r="M28" s="237"/>
      <c r="N28" s="238"/>
      <c r="O28" s="238"/>
      <c r="P28" s="238"/>
      <c r="Q28" s="238"/>
      <c r="R28" s="238"/>
      <c r="S28" s="238"/>
      <c r="T28" s="231" t="s">
        <v>0</v>
      </c>
      <c r="U28" s="232"/>
      <c r="V28" s="239"/>
      <c r="W28" s="240"/>
      <c r="X28" s="240"/>
      <c r="Y28" s="240"/>
      <c r="Z28" s="240"/>
      <c r="AA28" s="240"/>
      <c r="AB28" s="240"/>
      <c r="AC28" s="231" t="s">
        <v>0</v>
      </c>
      <c r="AD28" s="232"/>
      <c r="AE28" s="233">
        <f>IF(H28&gt;=17,M28+V28,0)</f>
        <v>0</v>
      </c>
      <c r="AF28" s="234"/>
      <c r="AG28" s="234"/>
      <c r="AH28" s="234"/>
      <c r="AI28" s="234"/>
      <c r="AJ28" s="234"/>
      <c r="AK28" s="234"/>
      <c r="AL28" s="231" t="s">
        <v>0</v>
      </c>
      <c r="AM28" s="235"/>
    </row>
    <row r="29" spans="2:39" ht="21.75" customHeight="1">
      <c r="B29" s="213"/>
      <c r="C29" s="214"/>
      <c r="D29" s="73"/>
      <c r="E29" s="38" t="s">
        <v>6</v>
      </c>
      <c r="F29" s="38">
        <v>5</v>
      </c>
      <c r="G29" s="39" t="s">
        <v>7</v>
      </c>
      <c r="H29" s="211"/>
      <c r="I29" s="211"/>
      <c r="J29" s="211"/>
      <c r="K29" s="204" t="s">
        <v>3</v>
      </c>
      <c r="L29" s="204"/>
      <c r="M29" s="209"/>
      <c r="N29" s="210"/>
      <c r="O29" s="210"/>
      <c r="P29" s="210"/>
      <c r="Q29" s="210"/>
      <c r="R29" s="210"/>
      <c r="S29" s="210"/>
      <c r="T29" s="204" t="s">
        <v>0</v>
      </c>
      <c r="U29" s="212"/>
      <c r="V29" s="207"/>
      <c r="W29" s="208"/>
      <c r="X29" s="208"/>
      <c r="Y29" s="208"/>
      <c r="Z29" s="208"/>
      <c r="AA29" s="208"/>
      <c r="AB29" s="208"/>
      <c r="AC29" s="204" t="s">
        <v>0</v>
      </c>
      <c r="AD29" s="212"/>
      <c r="AE29" s="215">
        <f>IF(H29&gt;=17,M29+V29,0)</f>
        <v>0</v>
      </c>
      <c r="AF29" s="216"/>
      <c r="AG29" s="216"/>
      <c r="AH29" s="216"/>
      <c r="AI29" s="216"/>
      <c r="AJ29" s="216"/>
      <c r="AK29" s="216"/>
      <c r="AL29" s="204" t="s">
        <v>0</v>
      </c>
      <c r="AM29" s="205"/>
    </row>
    <row r="30" spans="2:39" ht="21.75" customHeight="1" thickBot="1">
      <c r="B30" s="219"/>
      <c r="C30" s="220"/>
      <c r="D30" s="74"/>
      <c r="E30" s="40" t="s">
        <v>6</v>
      </c>
      <c r="F30" s="40">
        <v>6</v>
      </c>
      <c r="G30" s="41" t="s">
        <v>7</v>
      </c>
      <c r="H30" s="243"/>
      <c r="I30" s="243"/>
      <c r="J30" s="243"/>
      <c r="K30" s="244" t="s">
        <v>3</v>
      </c>
      <c r="L30" s="244"/>
      <c r="M30" s="245"/>
      <c r="N30" s="246"/>
      <c r="O30" s="246"/>
      <c r="P30" s="246"/>
      <c r="Q30" s="246"/>
      <c r="R30" s="246"/>
      <c r="S30" s="246"/>
      <c r="T30" s="244" t="s">
        <v>0</v>
      </c>
      <c r="U30" s="247"/>
      <c r="V30" s="249"/>
      <c r="W30" s="250"/>
      <c r="X30" s="250"/>
      <c r="Y30" s="250"/>
      <c r="Z30" s="250"/>
      <c r="AA30" s="250"/>
      <c r="AB30" s="250"/>
      <c r="AC30" s="244" t="s">
        <v>0</v>
      </c>
      <c r="AD30" s="247"/>
      <c r="AE30" s="227">
        <f>IF(H30&gt;=17,M30+V30,0)</f>
        <v>0</v>
      </c>
      <c r="AF30" s="228"/>
      <c r="AG30" s="228"/>
      <c r="AH30" s="228"/>
      <c r="AI30" s="228"/>
      <c r="AJ30" s="228"/>
      <c r="AK30" s="228"/>
      <c r="AL30" s="217" t="s">
        <v>0</v>
      </c>
      <c r="AM30" s="248"/>
    </row>
    <row r="31" spans="31:38" ht="18" customHeight="1">
      <c r="AE31" s="64"/>
      <c r="AF31" s="64"/>
      <c r="AG31" s="64"/>
      <c r="AH31" s="64"/>
      <c r="AI31" s="64"/>
      <c r="AJ31" s="64"/>
      <c r="AK31" s="64"/>
      <c r="AL31" s="64"/>
    </row>
    <row r="32" spans="2:39" ht="20.25" customHeight="1" thickBot="1">
      <c r="B32" s="42" t="s">
        <v>23</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row>
    <row r="33" spans="2:40" ht="15" customHeight="1">
      <c r="B33" s="115" t="s">
        <v>24</v>
      </c>
      <c r="C33" s="254"/>
      <c r="D33" s="254"/>
      <c r="E33" s="254"/>
      <c r="F33" s="254"/>
      <c r="G33" s="255"/>
      <c r="H33" s="162" t="s">
        <v>25</v>
      </c>
      <c r="I33" s="160"/>
      <c r="J33" s="160"/>
      <c r="K33" s="160"/>
      <c r="L33" s="160"/>
      <c r="M33" s="160"/>
      <c r="N33" s="160"/>
      <c r="O33" s="160"/>
      <c r="P33" s="160"/>
      <c r="Q33" s="160"/>
      <c r="R33" s="161"/>
      <c r="S33" s="162" t="s">
        <v>42</v>
      </c>
      <c r="T33" s="160"/>
      <c r="U33" s="160"/>
      <c r="V33" s="160"/>
      <c r="W33" s="160"/>
      <c r="X33" s="160"/>
      <c r="Y33" s="160"/>
      <c r="Z33" s="160"/>
      <c r="AA33" s="160"/>
      <c r="AB33" s="160"/>
      <c r="AC33" s="160"/>
      <c r="AD33" s="162" t="s">
        <v>43</v>
      </c>
      <c r="AE33" s="163"/>
      <c r="AF33" s="163"/>
      <c r="AG33" s="163"/>
      <c r="AH33" s="163"/>
      <c r="AI33" s="163"/>
      <c r="AJ33" s="163"/>
      <c r="AK33" s="163"/>
      <c r="AL33" s="163"/>
      <c r="AM33" s="163"/>
      <c r="AN33" s="164"/>
    </row>
    <row r="34" spans="2:41" ht="18" customHeight="1">
      <c r="B34" s="173"/>
      <c r="C34" s="256"/>
      <c r="D34" s="256"/>
      <c r="E34" s="256"/>
      <c r="F34" s="256"/>
      <c r="G34" s="257"/>
      <c r="H34" s="168" t="s">
        <v>26</v>
      </c>
      <c r="I34" s="166"/>
      <c r="J34" s="166"/>
      <c r="K34" s="166"/>
      <c r="L34" s="166"/>
      <c r="M34" s="166"/>
      <c r="N34" s="166"/>
      <c r="O34" s="166"/>
      <c r="P34" s="166"/>
      <c r="Q34" s="166"/>
      <c r="R34" s="167"/>
      <c r="S34" s="168" t="s">
        <v>26</v>
      </c>
      <c r="T34" s="166"/>
      <c r="U34" s="166"/>
      <c r="V34" s="166"/>
      <c r="W34" s="166"/>
      <c r="X34" s="166"/>
      <c r="Y34" s="166"/>
      <c r="Z34" s="166"/>
      <c r="AA34" s="166"/>
      <c r="AB34" s="166"/>
      <c r="AC34" s="166"/>
      <c r="AD34" s="168" t="s">
        <v>26</v>
      </c>
      <c r="AE34" s="169"/>
      <c r="AF34" s="169"/>
      <c r="AG34" s="169"/>
      <c r="AH34" s="169"/>
      <c r="AI34" s="169"/>
      <c r="AJ34" s="169"/>
      <c r="AK34" s="169"/>
      <c r="AL34" s="169"/>
      <c r="AM34" s="169"/>
      <c r="AN34" s="170"/>
      <c r="AO34" s="31"/>
    </row>
    <row r="35" spans="2:41" ht="18" customHeight="1">
      <c r="B35" s="173"/>
      <c r="C35" s="256"/>
      <c r="D35" s="256"/>
      <c r="E35" s="256"/>
      <c r="F35" s="256"/>
      <c r="G35" s="257"/>
      <c r="H35" s="150" t="s">
        <v>27</v>
      </c>
      <c r="I35" s="148"/>
      <c r="J35" s="148"/>
      <c r="K35" s="149"/>
      <c r="L35" s="148" t="s">
        <v>28</v>
      </c>
      <c r="M35" s="148"/>
      <c r="N35" s="148"/>
      <c r="O35" s="148"/>
      <c r="P35" s="148"/>
      <c r="Q35" s="148"/>
      <c r="R35" s="149"/>
      <c r="S35" s="150" t="s">
        <v>27</v>
      </c>
      <c r="T35" s="148"/>
      <c r="U35" s="148"/>
      <c r="V35" s="149"/>
      <c r="W35" s="148" t="s">
        <v>28</v>
      </c>
      <c r="X35" s="148"/>
      <c r="Y35" s="148"/>
      <c r="Z35" s="148"/>
      <c r="AA35" s="148"/>
      <c r="AB35" s="148"/>
      <c r="AC35" s="148"/>
      <c r="AD35" s="150" t="s">
        <v>27</v>
      </c>
      <c r="AE35" s="151"/>
      <c r="AF35" s="151"/>
      <c r="AG35" s="152"/>
      <c r="AH35" s="150" t="s">
        <v>28</v>
      </c>
      <c r="AI35" s="151"/>
      <c r="AJ35" s="151"/>
      <c r="AK35" s="151"/>
      <c r="AL35" s="151"/>
      <c r="AM35" s="151"/>
      <c r="AN35" s="158"/>
      <c r="AO35" s="31"/>
    </row>
    <row r="36" spans="2:41" ht="18" customHeight="1">
      <c r="B36" s="258"/>
      <c r="C36" s="256"/>
      <c r="D36" s="256"/>
      <c r="E36" s="256"/>
      <c r="F36" s="256"/>
      <c r="G36" s="257"/>
      <c r="H36" s="191"/>
      <c r="I36" s="197"/>
      <c r="J36" s="197"/>
      <c r="K36" s="198"/>
      <c r="L36" s="145" t="str">
        <f>IF(ISERROR(VLOOKUP('様式２'!H36,'早見表（数字のみ）'!D:G,4))," ",VLOOKUP('様式２'!H36,'早見表（数字のみ）'!D:G,4))</f>
        <v> </v>
      </c>
      <c r="M36" s="145"/>
      <c r="N36" s="145"/>
      <c r="O36" s="145"/>
      <c r="P36" s="145"/>
      <c r="Q36" s="111" t="s">
        <v>29</v>
      </c>
      <c r="R36" s="141"/>
      <c r="S36" s="191"/>
      <c r="T36" s="197"/>
      <c r="U36" s="197"/>
      <c r="V36" s="198"/>
      <c r="W36" s="202" t="str">
        <f>IF(ISERROR(VLOOKUP(S36,'早見表（数字のみ）'!E:H,4))," ",VLOOKUP(S36,'早見表（数字のみ）'!E:H,4))</f>
        <v> </v>
      </c>
      <c r="X36" s="202"/>
      <c r="Y36" s="202"/>
      <c r="Z36" s="202"/>
      <c r="AA36" s="202"/>
      <c r="AB36" s="111" t="s">
        <v>29</v>
      </c>
      <c r="AC36" s="111"/>
      <c r="AD36" s="191"/>
      <c r="AE36" s="192"/>
      <c r="AF36" s="192"/>
      <c r="AG36" s="193"/>
      <c r="AH36" s="98" t="str">
        <f>IF(ISERROR(VLOOKUP(AD36,'早見表（数字のみ）'!F:H,3))," ",VLOOKUP(AD36,'早見表（数字のみ）'!F:H,3))</f>
        <v> </v>
      </c>
      <c r="AI36" s="251"/>
      <c r="AJ36" s="251"/>
      <c r="AK36" s="251"/>
      <c r="AL36" s="251"/>
      <c r="AM36" s="111" t="s">
        <v>29</v>
      </c>
      <c r="AN36" s="112"/>
      <c r="AO36" s="31"/>
    </row>
    <row r="37" spans="2:41" ht="18" customHeight="1" thickBot="1">
      <c r="B37" s="259"/>
      <c r="C37" s="260"/>
      <c r="D37" s="260"/>
      <c r="E37" s="260"/>
      <c r="F37" s="260"/>
      <c r="G37" s="261"/>
      <c r="H37" s="199"/>
      <c r="I37" s="200"/>
      <c r="J37" s="200"/>
      <c r="K37" s="201"/>
      <c r="L37" s="146"/>
      <c r="M37" s="146"/>
      <c r="N37" s="146"/>
      <c r="O37" s="146"/>
      <c r="P37" s="146"/>
      <c r="Q37" s="143"/>
      <c r="R37" s="144"/>
      <c r="S37" s="199"/>
      <c r="T37" s="200"/>
      <c r="U37" s="200"/>
      <c r="V37" s="201"/>
      <c r="W37" s="203"/>
      <c r="X37" s="203"/>
      <c r="Y37" s="203"/>
      <c r="Z37" s="203"/>
      <c r="AA37" s="203"/>
      <c r="AB37" s="143"/>
      <c r="AC37" s="143"/>
      <c r="AD37" s="194"/>
      <c r="AE37" s="195"/>
      <c r="AF37" s="195"/>
      <c r="AG37" s="196"/>
      <c r="AH37" s="252"/>
      <c r="AI37" s="253"/>
      <c r="AJ37" s="253"/>
      <c r="AK37" s="253"/>
      <c r="AL37" s="253"/>
      <c r="AM37" s="113"/>
      <c r="AN37" s="114"/>
      <c r="AO37" s="45"/>
    </row>
    <row r="38" spans="2:43" ht="18" customHeight="1" thickBot="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O38" s="46"/>
      <c r="AP38" s="33"/>
      <c r="AQ38" s="33"/>
    </row>
    <row r="39" spans="2:43" ht="15.75" customHeight="1">
      <c r="B39" s="115" t="s">
        <v>30</v>
      </c>
      <c r="C39" s="171"/>
      <c r="D39" s="171"/>
      <c r="E39" s="171"/>
      <c r="F39" s="171"/>
      <c r="G39" s="171"/>
      <c r="H39" s="171"/>
      <c r="I39" s="172"/>
      <c r="J39" s="124" t="s">
        <v>31</v>
      </c>
      <c r="K39" s="171"/>
      <c r="L39" s="171"/>
      <c r="M39" s="171"/>
      <c r="N39" s="171"/>
      <c r="O39" s="171"/>
      <c r="P39" s="171"/>
      <c r="Q39" s="179"/>
      <c r="AN39" s="31"/>
      <c r="AO39" s="33"/>
      <c r="AP39" s="33"/>
      <c r="AQ39" s="33"/>
    </row>
    <row r="40" spans="2:43" ht="15.75" customHeight="1">
      <c r="B40" s="173"/>
      <c r="C40" s="174"/>
      <c r="D40" s="174"/>
      <c r="E40" s="174"/>
      <c r="F40" s="174"/>
      <c r="G40" s="174"/>
      <c r="H40" s="174"/>
      <c r="I40" s="175"/>
      <c r="J40" s="180"/>
      <c r="K40" s="174"/>
      <c r="L40" s="174"/>
      <c r="M40" s="174"/>
      <c r="N40" s="174"/>
      <c r="O40" s="174"/>
      <c r="P40" s="174"/>
      <c r="Q40" s="181"/>
      <c r="AN40" s="31"/>
      <c r="AO40" s="33"/>
      <c r="AP40" s="33"/>
      <c r="AQ40" s="33"/>
    </row>
    <row r="41" spans="2:43" ht="15.75" customHeight="1">
      <c r="B41" s="176"/>
      <c r="C41" s="177"/>
      <c r="D41" s="177"/>
      <c r="E41" s="177"/>
      <c r="F41" s="177"/>
      <c r="G41" s="177"/>
      <c r="H41" s="177"/>
      <c r="I41" s="178"/>
      <c r="J41" s="182"/>
      <c r="K41" s="177"/>
      <c r="L41" s="177"/>
      <c r="M41" s="177"/>
      <c r="N41" s="177"/>
      <c r="O41" s="177"/>
      <c r="P41" s="177"/>
      <c r="Q41" s="183"/>
      <c r="AN41" s="31"/>
      <c r="AO41" s="33"/>
      <c r="AP41" s="33"/>
      <c r="AQ41" s="33"/>
    </row>
    <row r="42" spans="2:43" ht="15.75" customHeight="1">
      <c r="B42" s="184" t="str">
        <f>IF(SUM(AE19:AK30)=0," ",SUM(AE19:AK30))</f>
        <v> </v>
      </c>
      <c r="C42" s="185"/>
      <c r="D42" s="185"/>
      <c r="E42" s="185"/>
      <c r="F42" s="185"/>
      <c r="G42" s="185"/>
      <c r="H42" s="111" t="s">
        <v>32</v>
      </c>
      <c r="I42" s="141"/>
      <c r="J42" s="136" t="str">
        <f>IF(ISERROR(ROUNDDOWN(_xlfn.AVERAGEIF(AE19:AK30,"&gt;0"),0))," ",ROUNDDOWN(_xlfn.AVERAGEIF(AE19:AK30,"&gt;0"),0))</f>
        <v> </v>
      </c>
      <c r="K42" s="185"/>
      <c r="L42" s="185"/>
      <c r="M42" s="185"/>
      <c r="N42" s="185"/>
      <c r="O42" s="185"/>
      <c r="P42" s="111" t="s">
        <v>32</v>
      </c>
      <c r="Q42" s="189"/>
      <c r="AN42" s="45"/>
      <c r="AO42" s="33"/>
      <c r="AP42" s="33"/>
      <c r="AQ42" s="33"/>
    </row>
    <row r="43" spans="2:43" ht="15.75" customHeight="1" thickBot="1">
      <c r="B43" s="186"/>
      <c r="C43" s="187"/>
      <c r="D43" s="187"/>
      <c r="E43" s="187"/>
      <c r="F43" s="187"/>
      <c r="G43" s="187"/>
      <c r="H43" s="143"/>
      <c r="I43" s="144"/>
      <c r="J43" s="188"/>
      <c r="K43" s="187"/>
      <c r="L43" s="187"/>
      <c r="M43" s="187"/>
      <c r="N43" s="187"/>
      <c r="O43" s="187"/>
      <c r="P43" s="143"/>
      <c r="Q43" s="190"/>
      <c r="AN43" s="45"/>
      <c r="AO43" s="33"/>
      <c r="AP43" s="33"/>
      <c r="AQ43" s="33"/>
    </row>
    <row r="44" spans="2:43" ht="15.75" customHeight="1">
      <c r="B44" s="159" t="s">
        <v>25</v>
      </c>
      <c r="C44" s="160"/>
      <c r="D44" s="160"/>
      <c r="E44" s="160"/>
      <c r="F44" s="160"/>
      <c r="G44" s="160"/>
      <c r="H44" s="160"/>
      <c r="I44" s="160"/>
      <c r="J44" s="160"/>
      <c r="K44" s="160"/>
      <c r="L44" s="161"/>
      <c r="M44" s="162" t="s">
        <v>42</v>
      </c>
      <c r="N44" s="160"/>
      <c r="O44" s="160"/>
      <c r="P44" s="160"/>
      <c r="Q44" s="160"/>
      <c r="R44" s="160"/>
      <c r="S44" s="160"/>
      <c r="T44" s="160"/>
      <c r="U44" s="160"/>
      <c r="V44" s="160"/>
      <c r="W44" s="160"/>
      <c r="X44" s="162" t="s">
        <v>43</v>
      </c>
      <c r="Y44" s="163"/>
      <c r="Z44" s="163"/>
      <c r="AA44" s="163"/>
      <c r="AB44" s="163"/>
      <c r="AC44" s="163"/>
      <c r="AD44" s="163"/>
      <c r="AE44" s="163"/>
      <c r="AF44" s="163"/>
      <c r="AG44" s="163"/>
      <c r="AH44" s="164"/>
      <c r="AN44" s="45"/>
      <c r="AO44" s="33"/>
      <c r="AP44" s="33"/>
      <c r="AQ44" s="33"/>
    </row>
    <row r="45" spans="2:43" ht="15.75" customHeight="1">
      <c r="B45" s="165" t="s">
        <v>26</v>
      </c>
      <c r="C45" s="166"/>
      <c r="D45" s="166"/>
      <c r="E45" s="166"/>
      <c r="F45" s="166"/>
      <c r="G45" s="166"/>
      <c r="H45" s="166"/>
      <c r="I45" s="166"/>
      <c r="J45" s="166"/>
      <c r="K45" s="166"/>
      <c r="L45" s="167"/>
      <c r="M45" s="168" t="s">
        <v>26</v>
      </c>
      <c r="N45" s="166"/>
      <c r="O45" s="166"/>
      <c r="P45" s="166"/>
      <c r="Q45" s="166"/>
      <c r="R45" s="166"/>
      <c r="S45" s="166"/>
      <c r="T45" s="166"/>
      <c r="U45" s="166"/>
      <c r="V45" s="166"/>
      <c r="W45" s="166"/>
      <c r="X45" s="168" t="s">
        <v>26</v>
      </c>
      <c r="Y45" s="169"/>
      <c r="Z45" s="169"/>
      <c r="AA45" s="169"/>
      <c r="AB45" s="169"/>
      <c r="AC45" s="169"/>
      <c r="AD45" s="169"/>
      <c r="AE45" s="169"/>
      <c r="AF45" s="169"/>
      <c r="AG45" s="169"/>
      <c r="AH45" s="170"/>
      <c r="AN45" s="45"/>
      <c r="AO45" s="33"/>
      <c r="AP45" s="33"/>
      <c r="AQ45" s="33"/>
    </row>
    <row r="46" spans="2:40" ht="15.75" customHeight="1">
      <c r="B46" s="147" t="s">
        <v>27</v>
      </c>
      <c r="C46" s="148"/>
      <c r="D46" s="148"/>
      <c r="E46" s="149"/>
      <c r="F46" s="148" t="s">
        <v>28</v>
      </c>
      <c r="G46" s="148"/>
      <c r="H46" s="148"/>
      <c r="I46" s="148"/>
      <c r="J46" s="148"/>
      <c r="K46" s="148"/>
      <c r="L46" s="149"/>
      <c r="M46" s="150" t="s">
        <v>27</v>
      </c>
      <c r="N46" s="148"/>
      <c r="O46" s="148"/>
      <c r="P46" s="149"/>
      <c r="Q46" s="148" t="s">
        <v>28</v>
      </c>
      <c r="R46" s="148"/>
      <c r="S46" s="148"/>
      <c r="T46" s="148"/>
      <c r="U46" s="148"/>
      <c r="V46" s="148"/>
      <c r="W46" s="148"/>
      <c r="X46" s="150" t="s">
        <v>27</v>
      </c>
      <c r="Y46" s="151"/>
      <c r="Z46" s="151"/>
      <c r="AA46" s="152"/>
      <c r="AB46" s="150" t="s">
        <v>28</v>
      </c>
      <c r="AC46" s="151"/>
      <c r="AD46" s="151"/>
      <c r="AE46" s="151"/>
      <c r="AF46" s="151"/>
      <c r="AG46" s="151"/>
      <c r="AH46" s="158"/>
      <c r="AN46" s="45"/>
    </row>
    <row r="47" spans="2:39" ht="15.75" customHeight="1">
      <c r="B47" s="140" t="str">
        <f>IF(ISERROR(VLOOKUP(J42,'早見表（数字のみ）'!A:G,4))," ",VLOOKUP(J42,'早見表（数字のみ）'!A:G,4))</f>
        <v> </v>
      </c>
      <c r="C47" s="111"/>
      <c r="D47" s="111"/>
      <c r="E47" s="141"/>
      <c r="F47" s="145" t="str">
        <f>IF(ISERROR(VLOOKUP(B47,'早見表（数字のみ）'!D:G,4))," ",VLOOKUP(B47,'早見表（数字のみ）'!D:G,4))</f>
        <v> </v>
      </c>
      <c r="G47" s="145"/>
      <c r="H47" s="145"/>
      <c r="I47" s="145"/>
      <c r="J47" s="145"/>
      <c r="K47" s="111" t="s">
        <v>29</v>
      </c>
      <c r="L47" s="141"/>
      <c r="M47" s="140" t="str">
        <f>IF(ISERROR(VLOOKUP(J42,'早見表（数字のみ）'!A:G,5))," ",VLOOKUP(J42,'早見表（数字のみ）'!A:G,5))</f>
        <v> </v>
      </c>
      <c r="N47" s="111"/>
      <c r="O47" s="111"/>
      <c r="P47" s="141"/>
      <c r="Q47" s="145" t="str">
        <f>IF(ISERROR(VLOOKUP(M47,'早見表（数字のみ）'!E:H,4))," ",VLOOKUP(M47,'早見表（数字のみ）'!E:H,4))</f>
        <v> </v>
      </c>
      <c r="R47" s="145"/>
      <c r="S47" s="145"/>
      <c r="T47" s="145"/>
      <c r="U47" s="145"/>
      <c r="V47" s="111" t="s">
        <v>29</v>
      </c>
      <c r="W47" s="111"/>
      <c r="X47" s="153" t="str">
        <f>IF(ISERROR(VLOOKUP(J42,'早見表（数字のみ）'!A:G,6))," ",VLOOKUP(J42,'早見表（数字のみ）'!A:G,6))</f>
        <v> </v>
      </c>
      <c r="Y47" s="154"/>
      <c r="Z47" s="154"/>
      <c r="AA47" s="155"/>
      <c r="AB47" s="98" t="str">
        <f>IF(ISERROR(VLOOKUP(X47,'早見表（数字のみ）'!F:H,3))," ",VLOOKUP(X47,'早見表（数字のみ）'!F:H,3))</f>
        <v> </v>
      </c>
      <c r="AC47" s="99"/>
      <c r="AD47" s="99"/>
      <c r="AE47" s="99"/>
      <c r="AF47" s="99"/>
      <c r="AG47" s="111" t="s">
        <v>29</v>
      </c>
      <c r="AH47" s="112"/>
      <c r="AI47" s="47"/>
      <c r="AJ47" s="21"/>
      <c r="AK47" s="21"/>
      <c r="AL47" s="21"/>
      <c r="AM47" s="21"/>
    </row>
    <row r="48" spans="2:39" ht="15.75" customHeight="1" thickBot="1">
      <c r="B48" s="142"/>
      <c r="C48" s="143"/>
      <c r="D48" s="143"/>
      <c r="E48" s="144"/>
      <c r="F48" s="146"/>
      <c r="G48" s="146"/>
      <c r="H48" s="146"/>
      <c r="I48" s="146"/>
      <c r="J48" s="146"/>
      <c r="K48" s="143"/>
      <c r="L48" s="144"/>
      <c r="M48" s="142"/>
      <c r="N48" s="143"/>
      <c r="O48" s="143"/>
      <c r="P48" s="144"/>
      <c r="Q48" s="146"/>
      <c r="R48" s="146"/>
      <c r="S48" s="146"/>
      <c r="T48" s="146"/>
      <c r="U48" s="146"/>
      <c r="V48" s="143"/>
      <c r="W48" s="143"/>
      <c r="X48" s="156"/>
      <c r="Y48" s="113"/>
      <c r="Z48" s="113"/>
      <c r="AA48" s="157"/>
      <c r="AB48" s="100"/>
      <c r="AC48" s="101"/>
      <c r="AD48" s="101"/>
      <c r="AE48" s="101"/>
      <c r="AF48" s="101"/>
      <c r="AG48" s="113"/>
      <c r="AH48" s="114"/>
      <c r="AI48" s="48"/>
      <c r="AJ48" s="49"/>
      <c r="AK48" s="49"/>
      <c r="AL48" s="50"/>
      <c r="AM48" s="50"/>
    </row>
    <row r="49" spans="2:39" ht="15" customHeight="1" thickBot="1">
      <c r="B49" s="50"/>
      <c r="C49" s="50"/>
      <c r="D49" s="50"/>
      <c r="E49" s="50"/>
      <c r="F49" s="49"/>
      <c r="G49" s="49"/>
      <c r="H49" s="49"/>
      <c r="I49" s="49"/>
      <c r="J49" s="49"/>
      <c r="K49" s="50"/>
      <c r="L49" s="50"/>
      <c r="M49" s="50"/>
      <c r="N49" s="50"/>
      <c r="O49" s="50"/>
      <c r="P49" s="50"/>
      <c r="Q49" s="49"/>
      <c r="R49" s="49"/>
      <c r="S49" s="49"/>
      <c r="T49" s="49"/>
      <c r="U49" s="49"/>
      <c r="V49" s="50"/>
      <c r="W49" s="50"/>
      <c r="X49" s="50"/>
      <c r="Y49" s="50"/>
      <c r="Z49" s="50"/>
      <c r="AA49" s="50"/>
      <c r="AB49" s="49"/>
      <c r="AC49" s="49"/>
      <c r="AD49" s="49"/>
      <c r="AE49" s="49"/>
      <c r="AF49" s="49"/>
      <c r="AG49" s="50"/>
      <c r="AH49" s="50"/>
      <c r="AI49" s="49"/>
      <c r="AJ49" s="49"/>
      <c r="AK49" s="49"/>
      <c r="AL49" s="50"/>
      <c r="AM49" s="50"/>
    </row>
    <row r="50" spans="2:40" ht="15" customHeight="1">
      <c r="B50" s="115" t="s">
        <v>33</v>
      </c>
      <c r="C50" s="171"/>
      <c r="D50" s="171"/>
      <c r="E50" s="171"/>
      <c r="F50" s="171"/>
      <c r="G50" s="171"/>
      <c r="H50" s="171"/>
      <c r="I50" s="172"/>
      <c r="J50" s="124" t="s">
        <v>34</v>
      </c>
      <c r="K50" s="171"/>
      <c r="L50" s="171"/>
      <c r="M50" s="171"/>
      <c r="N50" s="171"/>
      <c r="O50" s="171"/>
      <c r="P50" s="171"/>
      <c r="Q50" s="179"/>
      <c r="AN50" s="31"/>
    </row>
    <row r="51" spans="2:43" ht="12" customHeight="1">
      <c r="B51" s="173"/>
      <c r="C51" s="174"/>
      <c r="D51" s="174"/>
      <c r="E51" s="174"/>
      <c r="F51" s="174"/>
      <c r="G51" s="174"/>
      <c r="H51" s="174"/>
      <c r="I51" s="175"/>
      <c r="J51" s="180"/>
      <c r="K51" s="174"/>
      <c r="L51" s="174"/>
      <c r="M51" s="174"/>
      <c r="N51" s="174"/>
      <c r="O51" s="174"/>
      <c r="P51" s="174"/>
      <c r="Q51" s="181"/>
      <c r="AN51" s="31"/>
      <c r="AO51" s="33"/>
      <c r="AP51" s="33"/>
      <c r="AQ51" s="33"/>
    </row>
    <row r="52" spans="2:43" ht="15" customHeight="1">
      <c r="B52" s="176"/>
      <c r="C52" s="177"/>
      <c r="D52" s="177"/>
      <c r="E52" s="177"/>
      <c r="F52" s="177"/>
      <c r="G52" s="177"/>
      <c r="H52" s="177"/>
      <c r="I52" s="178"/>
      <c r="J52" s="182"/>
      <c r="K52" s="177"/>
      <c r="L52" s="177"/>
      <c r="M52" s="177"/>
      <c r="N52" s="177"/>
      <c r="O52" s="177"/>
      <c r="P52" s="177"/>
      <c r="Q52" s="183"/>
      <c r="AN52" s="31"/>
      <c r="AO52" s="33"/>
      <c r="AP52" s="33"/>
      <c r="AQ52" s="33"/>
    </row>
    <row r="53" spans="2:43" ht="15" customHeight="1">
      <c r="B53" s="184" t="str">
        <f>IF(SUM(AE28:AK30)=0," ",SUM(AE28:AK30))</f>
        <v> </v>
      </c>
      <c r="C53" s="185"/>
      <c r="D53" s="185"/>
      <c r="E53" s="185"/>
      <c r="F53" s="185"/>
      <c r="G53" s="185"/>
      <c r="H53" s="111" t="s">
        <v>32</v>
      </c>
      <c r="I53" s="141"/>
      <c r="J53" s="136" t="str">
        <f>IF(ISERROR(ROUNDDOWN(_xlfn.AVERAGEIF(AE28:AK30,"&gt;0"),0))," ",ROUNDDOWN(_xlfn.AVERAGEIF(AE28:AK30,"&gt;0"),0))</f>
        <v> </v>
      </c>
      <c r="K53" s="185"/>
      <c r="L53" s="185"/>
      <c r="M53" s="185"/>
      <c r="N53" s="185"/>
      <c r="O53" s="185"/>
      <c r="P53" s="111" t="s">
        <v>32</v>
      </c>
      <c r="Q53" s="189"/>
      <c r="AN53" s="45"/>
      <c r="AO53" s="33"/>
      <c r="AP53" s="33"/>
      <c r="AQ53" s="33"/>
    </row>
    <row r="54" spans="2:43" ht="15" customHeight="1" thickBot="1">
      <c r="B54" s="186"/>
      <c r="C54" s="187"/>
      <c r="D54" s="187"/>
      <c r="E54" s="187"/>
      <c r="F54" s="187"/>
      <c r="G54" s="187"/>
      <c r="H54" s="143"/>
      <c r="I54" s="144"/>
      <c r="J54" s="188"/>
      <c r="K54" s="187"/>
      <c r="L54" s="187"/>
      <c r="M54" s="187"/>
      <c r="N54" s="187"/>
      <c r="O54" s="187"/>
      <c r="P54" s="143"/>
      <c r="Q54" s="190"/>
      <c r="AN54" s="45"/>
      <c r="AO54" s="33"/>
      <c r="AP54" s="33"/>
      <c r="AQ54" s="33"/>
    </row>
    <row r="55" spans="2:43" ht="15" customHeight="1">
      <c r="B55" s="159" t="s">
        <v>25</v>
      </c>
      <c r="C55" s="160"/>
      <c r="D55" s="160"/>
      <c r="E55" s="160"/>
      <c r="F55" s="160"/>
      <c r="G55" s="160"/>
      <c r="H55" s="160"/>
      <c r="I55" s="160"/>
      <c r="J55" s="160"/>
      <c r="K55" s="160"/>
      <c r="L55" s="161"/>
      <c r="M55" s="162" t="s">
        <v>44</v>
      </c>
      <c r="N55" s="160"/>
      <c r="O55" s="160"/>
      <c r="P55" s="160"/>
      <c r="Q55" s="160"/>
      <c r="R55" s="160"/>
      <c r="S55" s="160"/>
      <c r="T55" s="160"/>
      <c r="U55" s="160"/>
      <c r="V55" s="160"/>
      <c r="W55" s="160"/>
      <c r="X55" s="162" t="s">
        <v>45</v>
      </c>
      <c r="Y55" s="163"/>
      <c r="Z55" s="163"/>
      <c r="AA55" s="163"/>
      <c r="AB55" s="163"/>
      <c r="AC55" s="163"/>
      <c r="AD55" s="163"/>
      <c r="AE55" s="163"/>
      <c r="AF55" s="163"/>
      <c r="AG55" s="163"/>
      <c r="AH55" s="164"/>
      <c r="AN55" s="45"/>
      <c r="AO55" s="33"/>
      <c r="AP55" s="33"/>
      <c r="AQ55" s="33"/>
    </row>
    <row r="56" spans="2:43" ht="15" customHeight="1">
      <c r="B56" s="165" t="s">
        <v>26</v>
      </c>
      <c r="C56" s="166"/>
      <c r="D56" s="166"/>
      <c r="E56" s="166"/>
      <c r="F56" s="166"/>
      <c r="G56" s="166"/>
      <c r="H56" s="166"/>
      <c r="I56" s="166"/>
      <c r="J56" s="166"/>
      <c r="K56" s="166"/>
      <c r="L56" s="167"/>
      <c r="M56" s="168" t="s">
        <v>26</v>
      </c>
      <c r="N56" s="166"/>
      <c r="O56" s="166"/>
      <c r="P56" s="166"/>
      <c r="Q56" s="166"/>
      <c r="R56" s="166"/>
      <c r="S56" s="166"/>
      <c r="T56" s="166"/>
      <c r="U56" s="166"/>
      <c r="V56" s="166"/>
      <c r="W56" s="166"/>
      <c r="X56" s="168" t="s">
        <v>26</v>
      </c>
      <c r="Y56" s="169"/>
      <c r="Z56" s="169"/>
      <c r="AA56" s="169"/>
      <c r="AB56" s="169"/>
      <c r="AC56" s="169"/>
      <c r="AD56" s="169"/>
      <c r="AE56" s="169"/>
      <c r="AF56" s="169"/>
      <c r="AG56" s="169"/>
      <c r="AH56" s="170"/>
      <c r="AN56" s="45"/>
      <c r="AO56" s="33"/>
      <c r="AP56" s="33"/>
      <c r="AQ56" s="33"/>
    </row>
    <row r="57" spans="2:43" ht="15" customHeight="1">
      <c r="B57" s="147" t="s">
        <v>27</v>
      </c>
      <c r="C57" s="148"/>
      <c r="D57" s="148"/>
      <c r="E57" s="149"/>
      <c r="F57" s="148" t="s">
        <v>28</v>
      </c>
      <c r="G57" s="148"/>
      <c r="H57" s="148"/>
      <c r="I57" s="148"/>
      <c r="J57" s="148"/>
      <c r="K57" s="148"/>
      <c r="L57" s="149"/>
      <c r="M57" s="150" t="s">
        <v>27</v>
      </c>
      <c r="N57" s="148"/>
      <c r="O57" s="148"/>
      <c r="P57" s="149"/>
      <c r="Q57" s="148" t="s">
        <v>28</v>
      </c>
      <c r="R57" s="148"/>
      <c r="S57" s="148"/>
      <c r="T57" s="148"/>
      <c r="U57" s="148"/>
      <c r="V57" s="148"/>
      <c r="W57" s="148"/>
      <c r="X57" s="150" t="s">
        <v>27</v>
      </c>
      <c r="Y57" s="151"/>
      <c r="Z57" s="151"/>
      <c r="AA57" s="152"/>
      <c r="AB57" s="150" t="s">
        <v>28</v>
      </c>
      <c r="AC57" s="151"/>
      <c r="AD57" s="151"/>
      <c r="AE57" s="151"/>
      <c r="AF57" s="151"/>
      <c r="AG57" s="151"/>
      <c r="AH57" s="158"/>
      <c r="AN57" s="45"/>
      <c r="AO57" s="33"/>
      <c r="AP57" s="33"/>
      <c r="AQ57" s="33"/>
    </row>
    <row r="58" spans="2:43" ht="15" customHeight="1">
      <c r="B58" s="140" t="str">
        <f>IF(ISERROR(VLOOKUP(J53,'早見表（数字のみ）'!A:G,4))," ",VLOOKUP(J53,'早見表（数字のみ）'!A:G,4))</f>
        <v> </v>
      </c>
      <c r="C58" s="111"/>
      <c r="D58" s="111"/>
      <c r="E58" s="141"/>
      <c r="F58" s="145" t="str">
        <f>IF(ISERROR(VLOOKUP(B58,'早見表（数字のみ）'!D:G,4))," ",VLOOKUP(B58,'早見表（数字のみ）'!D:G,4))</f>
        <v> </v>
      </c>
      <c r="G58" s="145"/>
      <c r="H58" s="145"/>
      <c r="I58" s="145"/>
      <c r="J58" s="145"/>
      <c r="K58" s="111" t="s">
        <v>29</v>
      </c>
      <c r="L58" s="141"/>
      <c r="M58" s="140" t="str">
        <f>IF(ISERROR(VLOOKUP(J53,'早見表（数字のみ）'!A:G,5))," ",VLOOKUP(J53,'早見表（数字のみ）'!A:G,5))</f>
        <v> </v>
      </c>
      <c r="N58" s="111"/>
      <c r="O58" s="111"/>
      <c r="P58" s="141"/>
      <c r="Q58" s="145" t="str">
        <f>IF(ISERROR(VLOOKUP(M58,'早見表（数字のみ）'!E:H,4))," ",VLOOKUP(M58,'早見表（数字のみ）'!E:H,4))</f>
        <v> </v>
      </c>
      <c r="R58" s="145"/>
      <c r="S58" s="145"/>
      <c r="T58" s="145"/>
      <c r="U58" s="145"/>
      <c r="V58" s="111" t="s">
        <v>29</v>
      </c>
      <c r="W58" s="111"/>
      <c r="X58" s="153" t="str">
        <f>IF(ISERROR(VLOOKUP(J53,'早見表（数字のみ）'!A:G,6))," ",VLOOKUP(J53,'早見表（数字のみ）'!A:G,6))</f>
        <v> </v>
      </c>
      <c r="Y58" s="154"/>
      <c r="Z58" s="154"/>
      <c r="AA58" s="155"/>
      <c r="AB58" s="98" t="str">
        <f>IF(ISERROR(VLOOKUP(X58,'早見表（数字のみ）'!F:H,3))," ",VLOOKUP(X58,'早見表（数字のみ）'!F:H,3))</f>
        <v> </v>
      </c>
      <c r="AC58" s="99"/>
      <c r="AD58" s="99"/>
      <c r="AE58" s="99"/>
      <c r="AF58" s="99"/>
      <c r="AG58" s="111" t="s">
        <v>29</v>
      </c>
      <c r="AH58" s="112"/>
      <c r="AI58" s="47"/>
      <c r="AJ58" s="21"/>
      <c r="AK58" s="21"/>
      <c r="AL58" s="21"/>
      <c r="AM58" s="21"/>
      <c r="AO58" s="33"/>
      <c r="AP58" s="33"/>
      <c r="AQ58" s="33"/>
    </row>
    <row r="59" spans="2:43" ht="15" customHeight="1" thickBot="1">
      <c r="B59" s="142"/>
      <c r="C59" s="143"/>
      <c r="D59" s="143"/>
      <c r="E59" s="144"/>
      <c r="F59" s="146"/>
      <c r="G59" s="146"/>
      <c r="H59" s="146"/>
      <c r="I59" s="146"/>
      <c r="J59" s="146"/>
      <c r="K59" s="143"/>
      <c r="L59" s="144"/>
      <c r="M59" s="142"/>
      <c r="N59" s="143"/>
      <c r="O59" s="143"/>
      <c r="P59" s="144"/>
      <c r="Q59" s="146"/>
      <c r="R59" s="146"/>
      <c r="S59" s="146"/>
      <c r="T59" s="146"/>
      <c r="U59" s="146"/>
      <c r="V59" s="143"/>
      <c r="W59" s="143"/>
      <c r="X59" s="156"/>
      <c r="Y59" s="113"/>
      <c r="Z59" s="113"/>
      <c r="AA59" s="157"/>
      <c r="AB59" s="100"/>
      <c r="AC59" s="101"/>
      <c r="AD59" s="101"/>
      <c r="AE59" s="101"/>
      <c r="AF59" s="101"/>
      <c r="AG59" s="113"/>
      <c r="AH59" s="114"/>
      <c r="AI59" s="48"/>
      <c r="AJ59" s="49"/>
      <c r="AK59" s="49"/>
      <c r="AL59" s="50"/>
      <c r="AM59" s="50"/>
      <c r="AO59" s="33"/>
      <c r="AP59" s="33"/>
      <c r="AQ59" s="33"/>
    </row>
    <row r="60" spans="18:43" ht="10.5" customHeight="1" thickBot="1">
      <c r="R60" s="44"/>
      <c r="S60" s="51"/>
      <c r="T60" s="51"/>
      <c r="U60" s="51"/>
      <c r="V60" s="43"/>
      <c r="W60" s="43"/>
      <c r="X60" s="43"/>
      <c r="Y60" s="43"/>
      <c r="Z60" s="43"/>
      <c r="AA60" s="43"/>
      <c r="AB60" s="43"/>
      <c r="AC60" s="43"/>
      <c r="AD60" s="43"/>
      <c r="AE60" s="43"/>
      <c r="AF60" s="43"/>
      <c r="AG60" s="43"/>
      <c r="AH60" s="43"/>
      <c r="AI60" s="43"/>
      <c r="AJ60" s="43"/>
      <c r="AK60" s="43"/>
      <c r="AL60" s="43"/>
      <c r="AM60" s="43"/>
      <c r="AO60" s="33"/>
      <c r="AP60" s="33"/>
      <c r="AQ60" s="33"/>
    </row>
    <row r="61" spans="2:43" ht="15" customHeight="1">
      <c r="B61" s="115" t="s">
        <v>35</v>
      </c>
      <c r="C61" s="116"/>
      <c r="D61" s="116"/>
      <c r="E61" s="117"/>
      <c r="F61" s="124" t="s">
        <v>36</v>
      </c>
      <c r="G61" s="116"/>
      <c r="H61" s="116"/>
      <c r="I61" s="116"/>
      <c r="J61" s="116"/>
      <c r="K61" s="116"/>
      <c r="L61" s="116"/>
      <c r="M61" s="116"/>
      <c r="N61" s="116"/>
      <c r="O61" s="116"/>
      <c r="P61" s="116"/>
      <c r="Q61" s="125"/>
      <c r="R61" s="44"/>
      <c r="S61" s="51"/>
      <c r="T61" s="51"/>
      <c r="U61" s="51"/>
      <c r="V61" s="43"/>
      <c r="W61" s="43"/>
      <c r="X61" s="43"/>
      <c r="Y61" s="43"/>
      <c r="Z61" s="43"/>
      <c r="AA61" s="43"/>
      <c r="AB61" s="43"/>
      <c r="AC61" s="43"/>
      <c r="AD61" s="43"/>
      <c r="AE61" s="43"/>
      <c r="AF61" s="43"/>
      <c r="AG61" s="43"/>
      <c r="AH61" s="43"/>
      <c r="AI61" s="43"/>
      <c r="AJ61" s="43"/>
      <c r="AK61" s="43"/>
      <c r="AL61" s="43"/>
      <c r="AM61" s="43"/>
      <c r="AO61" s="33"/>
      <c r="AP61" s="33"/>
      <c r="AQ61" s="33"/>
    </row>
    <row r="62" spans="2:43" ht="15" customHeight="1">
      <c r="B62" s="118"/>
      <c r="C62" s="119"/>
      <c r="D62" s="119"/>
      <c r="E62" s="120"/>
      <c r="F62" s="126"/>
      <c r="G62" s="119"/>
      <c r="H62" s="119"/>
      <c r="I62" s="119"/>
      <c r="J62" s="119"/>
      <c r="K62" s="119"/>
      <c r="L62" s="119"/>
      <c r="M62" s="119"/>
      <c r="N62" s="119"/>
      <c r="O62" s="119"/>
      <c r="P62" s="119"/>
      <c r="Q62" s="127"/>
      <c r="R62" s="44"/>
      <c r="S62" s="51"/>
      <c r="T62" s="51"/>
      <c r="U62" s="51"/>
      <c r="V62" s="43"/>
      <c r="W62" s="43"/>
      <c r="X62" s="43"/>
      <c r="Y62" s="43"/>
      <c r="Z62" s="43"/>
      <c r="AA62" s="43"/>
      <c r="AB62" s="43"/>
      <c r="AC62" s="43"/>
      <c r="AD62" s="43"/>
      <c r="AE62" s="43"/>
      <c r="AF62" s="43"/>
      <c r="AG62" s="43"/>
      <c r="AH62" s="43"/>
      <c r="AI62" s="43"/>
      <c r="AJ62" s="43"/>
      <c r="AK62" s="43"/>
      <c r="AL62" s="43"/>
      <c r="AM62" s="43"/>
      <c r="AO62" s="33"/>
      <c r="AP62" s="33"/>
      <c r="AQ62" s="33"/>
    </row>
    <row r="63" spans="2:43" ht="15" customHeight="1">
      <c r="B63" s="121"/>
      <c r="C63" s="122"/>
      <c r="D63" s="122"/>
      <c r="E63" s="123"/>
      <c r="F63" s="128"/>
      <c r="G63" s="122"/>
      <c r="H63" s="122"/>
      <c r="I63" s="122"/>
      <c r="J63" s="122"/>
      <c r="K63" s="122"/>
      <c r="L63" s="122"/>
      <c r="M63" s="122"/>
      <c r="N63" s="122"/>
      <c r="O63" s="122"/>
      <c r="P63" s="122"/>
      <c r="Q63" s="129"/>
      <c r="R63" s="44"/>
      <c r="S63" s="51"/>
      <c r="T63" s="51"/>
      <c r="U63" s="51"/>
      <c r="V63" s="43"/>
      <c r="W63" s="43"/>
      <c r="X63" s="43"/>
      <c r="Y63" s="43"/>
      <c r="Z63" s="43"/>
      <c r="AA63" s="43"/>
      <c r="AB63" s="43"/>
      <c r="AC63" s="43"/>
      <c r="AD63" s="43"/>
      <c r="AE63" s="43"/>
      <c r="AF63" s="43"/>
      <c r="AG63" s="43"/>
      <c r="AH63" s="43"/>
      <c r="AI63" s="43"/>
      <c r="AJ63" s="43"/>
      <c r="AK63" s="43"/>
      <c r="AL63" s="43"/>
      <c r="AM63" s="43"/>
      <c r="AO63" s="33"/>
      <c r="AP63" s="33"/>
      <c r="AQ63" s="33"/>
    </row>
    <row r="64" spans="2:43" ht="15" customHeight="1">
      <c r="B64" s="130" t="str">
        <f>IF(ISERROR(IF(OR(ABS(B47-B58)&gt;1,ABS(M47-M58)&gt;1,ABS(X47-X58)&gt;1),"○","×"))," ",IF(OR(ABS(B47-B58)&gt;1,ABS(M47-M58)&gt;1,ABS(X47-X58)&gt;1),"○","×"))</f>
        <v> </v>
      </c>
      <c r="C64" s="131"/>
      <c r="D64" s="131"/>
      <c r="E64" s="132"/>
      <c r="F64" s="136">
        <f>IF(B64="○",J42,"")</f>
      </c>
      <c r="G64" s="131"/>
      <c r="H64" s="131"/>
      <c r="I64" s="131"/>
      <c r="J64" s="131"/>
      <c r="K64" s="131"/>
      <c r="L64" s="131"/>
      <c r="M64" s="131"/>
      <c r="N64" s="131"/>
      <c r="O64" s="131"/>
      <c r="P64" s="111" t="s">
        <v>32</v>
      </c>
      <c r="Q64" s="138"/>
      <c r="R64" s="44"/>
      <c r="S64" s="51"/>
      <c r="T64" s="51"/>
      <c r="U64" s="51"/>
      <c r="V64" s="43"/>
      <c r="W64" s="43"/>
      <c r="X64" s="43"/>
      <c r="Y64" s="43"/>
      <c r="Z64" s="43"/>
      <c r="AA64" s="43"/>
      <c r="AB64" s="43"/>
      <c r="AC64" s="43"/>
      <c r="AD64" s="43"/>
      <c r="AE64" s="43"/>
      <c r="AF64" s="43"/>
      <c r="AG64" s="43"/>
      <c r="AH64" s="43"/>
      <c r="AI64" s="43"/>
      <c r="AJ64" s="43"/>
      <c r="AK64" s="43"/>
      <c r="AL64" s="43"/>
      <c r="AM64" s="43"/>
      <c r="AO64" s="33"/>
      <c r="AP64" s="33"/>
      <c r="AQ64" s="33"/>
    </row>
    <row r="65" spans="2:43" ht="15" customHeight="1" thickBot="1">
      <c r="B65" s="133"/>
      <c r="C65" s="134"/>
      <c r="D65" s="134"/>
      <c r="E65" s="135"/>
      <c r="F65" s="137"/>
      <c r="G65" s="134"/>
      <c r="H65" s="134"/>
      <c r="I65" s="134"/>
      <c r="J65" s="134"/>
      <c r="K65" s="134"/>
      <c r="L65" s="134"/>
      <c r="M65" s="134"/>
      <c r="N65" s="134"/>
      <c r="O65" s="134"/>
      <c r="P65" s="134"/>
      <c r="Q65" s="139"/>
      <c r="R65" s="44"/>
      <c r="S65" s="51"/>
      <c r="T65" s="51"/>
      <c r="U65" s="51"/>
      <c r="V65" s="43"/>
      <c r="W65" s="43"/>
      <c r="X65" s="43"/>
      <c r="Y65" s="43"/>
      <c r="Z65" s="43"/>
      <c r="AA65" s="43"/>
      <c r="AB65" s="43"/>
      <c r="AC65" s="43"/>
      <c r="AD65" s="43"/>
      <c r="AE65" s="43"/>
      <c r="AF65" s="43"/>
      <c r="AG65" s="43"/>
      <c r="AH65" s="43"/>
      <c r="AI65" s="43"/>
      <c r="AJ65" s="43"/>
      <c r="AK65" s="43"/>
      <c r="AL65" s="43"/>
      <c r="AM65" s="43"/>
      <c r="AO65" s="33"/>
      <c r="AP65" s="33"/>
      <c r="AQ65" s="33"/>
    </row>
    <row r="66" spans="18:43" ht="12" customHeight="1">
      <c r="R66" s="44"/>
      <c r="S66" s="51"/>
      <c r="T66" s="51"/>
      <c r="U66" s="51"/>
      <c r="V66" s="43"/>
      <c r="W66" s="43"/>
      <c r="X66" s="43"/>
      <c r="Y66" s="43"/>
      <c r="Z66" s="43"/>
      <c r="AA66" s="43"/>
      <c r="AB66" s="43"/>
      <c r="AC66" s="43"/>
      <c r="AD66" s="43"/>
      <c r="AE66" s="43"/>
      <c r="AF66" s="43"/>
      <c r="AG66" s="43"/>
      <c r="AH66" s="43"/>
      <c r="AI66" s="43"/>
      <c r="AJ66" s="43"/>
      <c r="AK66" s="43"/>
      <c r="AL66" s="43"/>
      <c r="AM66" s="43"/>
      <c r="AO66" s="33"/>
      <c r="AP66" s="33"/>
      <c r="AQ66" s="33"/>
    </row>
    <row r="67" spans="2:43" ht="24.75" customHeight="1">
      <c r="B67" s="52" t="s">
        <v>37</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4"/>
      <c r="AN67" s="21"/>
      <c r="AO67" s="33"/>
      <c r="AP67" s="33"/>
      <c r="AQ67" s="33"/>
    </row>
    <row r="68" spans="2:43" ht="25.5" customHeight="1">
      <c r="B68" s="102" t="s">
        <v>38</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4"/>
      <c r="AN68" s="55"/>
      <c r="AO68" s="33"/>
      <c r="AP68" s="33"/>
      <c r="AQ68" s="33"/>
    </row>
    <row r="69" spans="2:43" ht="25.5" customHeight="1">
      <c r="B69" s="102"/>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4"/>
      <c r="AN69" s="55"/>
      <c r="AO69" s="33"/>
      <c r="AP69" s="33"/>
      <c r="AQ69" s="33"/>
    </row>
    <row r="70" spans="2:40" ht="25.5" customHeight="1">
      <c r="B70" s="102"/>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4"/>
      <c r="AN70" s="55"/>
    </row>
    <row r="71" spans="2:40" ht="25.5" customHeight="1">
      <c r="B71" s="102"/>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4"/>
      <c r="AN71" s="55"/>
    </row>
    <row r="72" spans="2:40" ht="25.5" customHeight="1">
      <c r="B72" s="105"/>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7"/>
      <c r="AN72" s="55"/>
    </row>
    <row r="73" spans="2:40" ht="15" customHeight="1">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5"/>
    </row>
    <row r="74" ht="15" customHeight="1" thickBot="1">
      <c r="B74" s="27" t="s">
        <v>39</v>
      </c>
    </row>
    <row r="75" spans="2:39" ht="16.5" customHeight="1" thickTop="1">
      <c r="B75" s="108" t="s">
        <v>46</v>
      </c>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10"/>
    </row>
    <row r="76" spans="2:39" ht="18" customHeight="1">
      <c r="B76" s="57"/>
      <c r="C76" s="21"/>
      <c r="D76" s="21"/>
      <c r="E76" s="21"/>
      <c r="F76" s="21"/>
      <c r="G76" s="21"/>
      <c r="H76" s="21"/>
      <c r="I76" s="21"/>
      <c r="J76" s="21"/>
      <c r="K76" s="21"/>
      <c r="L76" s="21"/>
      <c r="M76" s="21"/>
      <c r="N76" s="21"/>
      <c r="O76" s="21"/>
      <c r="P76" s="21"/>
      <c r="Q76" s="21"/>
      <c r="R76" s="21"/>
      <c r="S76" s="21"/>
      <c r="T76" s="21"/>
      <c r="U76" s="77"/>
      <c r="V76" s="281"/>
      <c r="W76" s="281"/>
      <c r="X76" s="281"/>
      <c r="Y76" s="281"/>
      <c r="Z76" s="281"/>
      <c r="AA76" s="281"/>
      <c r="AB76" s="281"/>
      <c r="AC76" s="281"/>
      <c r="AD76" s="281"/>
      <c r="AE76" s="281"/>
      <c r="AF76" s="281"/>
      <c r="AG76" s="281"/>
      <c r="AH76" s="281"/>
      <c r="AI76" s="281"/>
      <c r="AJ76" s="281"/>
      <c r="AK76" s="281"/>
      <c r="AL76" s="21"/>
      <c r="AM76" s="58"/>
    </row>
    <row r="77" spans="2:39" ht="18" customHeight="1">
      <c r="B77" s="57"/>
      <c r="C77" s="21"/>
      <c r="D77" s="21"/>
      <c r="E77" s="21"/>
      <c r="F77" s="21"/>
      <c r="G77" s="21"/>
      <c r="H77" s="21"/>
      <c r="I77" s="21"/>
      <c r="J77" s="21"/>
      <c r="K77" s="21"/>
      <c r="L77" s="21"/>
      <c r="M77" s="21"/>
      <c r="N77" s="21"/>
      <c r="O77" s="21"/>
      <c r="P77" s="21"/>
      <c r="Q77" s="21"/>
      <c r="R77" s="59" t="s">
        <v>40</v>
      </c>
      <c r="S77" s="59"/>
      <c r="T77" s="59"/>
      <c r="U77" s="78"/>
      <c r="V77" s="282"/>
      <c r="W77" s="282"/>
      <c r="X77" s="282"/>
      <c r="Y77" s="282"/>
      <c r="Z77" s="282"/>
      <c r="AA77" s="282"/>
      <c r="AB77" s="282"/>
      <c r="AC77" s="282"/>
      <c r="AD77" s="282"/>
      <c r="AE77" s="282"/>
      <c r="AF77" s="282"/>
      <c r="AG77" s="282"/>
      <c r="AH77" s="282"/>
      <c r="AI77" s="282"/>
      <c r="AJ77" s="282"/>
      <c r="AK77" s="282"/>
      <c r="AL77" s="59"/>
      <c r="AM77" s="58"/>
    </row>
    <row r="78" spans="2:39" ht="16.5" customHeight="1" thickBot="1">
      <c r="B78" s="60"/>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2"/>
    </row>
    <row r="79" ht="15" customHeight="1" thickBot="1" thickTop="1"/>
    <row r="80" spans="2:39" ht="15.75" customHeight="1">
      <c r="B80" s="63" t="s">
        <v>41</v>
      </c>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5"/>
    </row>
    <row r="81" spans="2:39" ht="15.75" customHeight="1">
      <c r="B81" s="47"/>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66"/>
    </row>
    <row r="82" spans="2:39" ht="15.75" customHeight="1" thickBot="1">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9"/>
    </row>
    <row r="83" ht="17.25">
      <c r="AM83" s="70" t="s">
        <v>63</v>
      </c>
    </row>
  </sheetData>
  <sheetProtection password="CC27" sheet="1"/>
  <mergeCells count="206">
    <mergeCell ref="V76:AK77"/>
    <mergeCell ref="B18:L18"/>
    <mergeCell ref="M18:U18"/>
    <mergeCell ref="V18:AD18"/>
    <mergeCell ref="AE18:AM18"/>
    <mergeCell ref="AE22:AK22"/>
    <mergeCell ref="K21:L21"/>
    <mergeCell ref="AC22:AD22"/>
    <mergeCell ref="AE20:AK20"/>
    <mergeCell ref="B20:C20"/>
    <mergeCell ref="B21:C21"/>
    <mergeCell ref="AJ1:AM1"/>
    <mergeCell ref="V13:Z13"/>
    <mergeCell ref="AA13:AM13"/>
    <mergeCell ref="V14:Z15"/>
    <mergeCell ref="AA14:AM15"/>
    <mergeCell ref="B2:AM5"/>
    <mergeCell ref="B13:F13"/>
    <mergeCell ref="B14:F15"/>
    <mergeCell ref="G13:U13"/>
    <mergeCell ref="G14:U15"/>
    <mergeCell ref="AL24:AM24"/>
    <mergeCell ref="H24:J24"/>
    <mergeCell ref="K24:L24"/>
    <mergeCell ref="K19:L19"/>
    <mergeCell ref="AE19:AK19"/>
    <mergeCell ref="T23:U23"/>
    <mergeCell ref="M19:S19"/>
    <mergeCell ref="T19:U19"/>
    <mergeCell ref="V19:AB19"/>
    <mergeCell ref="AC19:AD19"/>
    <mergeCell ref="B22:C22"/>
    <mergeCell ref="AL22:AM22"/>
    <mergeCell ref="H22:J22"/>
    <mergeCell ref="K22:L22"/>
    <mergeCell ref="M22:S22"/>
    <mergeCell ref="T22:U22"/>
    <mergeCell ref="V22:AB22"/>
    <mergeCell ref="B19:C19"/>
    <mergeCell ref="AL20:AM20"/>
    <mergeCell ref="K23:L23"/>
    <mergeCell ref="M23:S23"/>
    <mergeCell ref="M24:S24"/>
    <mergeCell ref="T24:U24"/>
    <mergeCell ref="V24:AB24"/>
    <mergeCell ref="V23:AB23"/>
    <mergeCell ref="AH36:AL37"/>
    <mergeCell ref="AM36:AN37"/>
    <mergeCell ref="B46:E46"/>
    <mergeCell ref="F46:L46"/>
    <mergeCell ref="M46:P46"/>
    <mergeCell ref="Q46:W46"/>
    <mergeCell ref="B44:L44"/>
    <mergeCell ref="M44:W44"/>
    <mergeCell ref="B33:G37"/>
    <mergeCell ref="H33:R33"/>
    <mergeCell ref="AL29:AM29"/>
    <mergeCell ref="AL30:AM30"/>
    <mergeCell ref="V30:AB30"/>
    <mergeCell ref="AC30:AD30"/>
    <mergeCell ref="AE30:AK30"/>
    <mergeCell ref="M29:S29"/>
    <mergeCell ref="T29:U29"/>
    <mergeCell ref="AC29:AD29"/>
    <mergeCell ref="AE29:AK29"/>
    <mergeCell ref="B28:C28"/>
    <mergeCell ref="V29:AB29"/>
    <mergeCell ref="B29:C29"/>
    <mergeCell ref="B30:C30"/>
    <mergeCell ref="H30:J30"/>
    <mergeCell ref="K30:L30"/>
    <mergeCell ref="M30:S30"/>
    <mergeCell ref="T30:U30"/>
    <mergeCell ref="H29:J29"/>
    <mergeCell ref="K29:L29"/>
    <mergeCell ref="AC28:AD28"/>
    <mergeCell ref="AE28:AK28"/>
    <mergeCell ref="AL28:AM28"/>
    <mergeCell ref="H28:J28"/>
    <mergeCell ref="K28:L28"/>
    <mergeCell ref="M28:S28"/>
    <mergeCell ref="T28:U28"/>
    <mergeCell ref="V28:AB28"/>
    <mergeCell ref="AE24:AK24"/>
    <mergeCell ref="H27:J27"/>
    <mergeCell ref="K27:L27"/>
    <mergeCell ref="M27:S27"/>
    <mergeCell ref="T27:U27"/>
    <mergeCell ref="AE27:AK27"/>
    <mergeCell ref="V27:AB27"/>
    <mergeCell ref="AC27:AD27"/>
    <mergeCell ref="AC25:AD25"/>
    <mergeCell ref="AC24:AD24"/>
    <mergeCell ref="AE25:AK25"/>
    <mergeCell ref="AL25:AM25"/>
    <mergeCell ref="H25:J25"/>
    <mergeCell ref="K25:L25"/>
    <mergeCell ref="M25:S25"/>
    <mergeCell ref="T25:U25"/>
    <mergeCell ref="AL19:AM19"/>
    <mergeCell ref="V25:AB25"/>
    <mergeCell ref="B27:C27"/>
    <mergeCell ref="AL26:AM26"/>
    <mergeCell ref="K26:L26"/>
    <mergeCell ref="M26:S26"/>
    <mergeCell ref="T26:U26"/>
    <mergeCell ref="AC26:AD26"/>
    <mergeCell ref="AE26:AK26"/>
    <mergeCell ref="AL27:AM27"/>
    <mergeCell ref="V26:AB26"/>
    <mergeCell ref="K20:L20"/>
    <mergeCell ref="AC23:AD23"/>
    <mergeCell ref="AE23:AK23"/>
    <mergeCell ref="AL21:AM21"/>
    <mergeCell ref="V21:AB21"/>
    <mergeCell ref="AC21:AD21"/>
    <mergeCell ref="AE21:AK21"/>
    <mergeCell ref="T20:U20"/>
    <mergeCell ref="AC20:AD20"/>
    <mergeCell ref="T21:U21"/>
    <mergeCell ref="AD34:AN34"/>
    <mergeCell ref="H21:J21"/>
    <mergeCell ref="M21:S21"/>
    <mergeCell ref="B25:C25"/>
    <mergeCell ref="B26:C26"/>
    <mergeCell ref="H26:J26"/>
    <mergeCell ref="B23:C23"/>
    <mergeCell ref="B24:C24"/>
    <mergeCell ref="H23:J23"/>
    <mergeCell ref="AL23:AM23"/>
    <mergeCell ref="S33:AC33"/>
    <mergeCell ref="AD35:AG35"/>
    <mergeCell ref="AH35:AN35"/>
    <mergeCell ref="H19:J19"/>
    <mergeCell ref="V20:AB20"/>
    <mergeCell ref="M20:S20"/>
    <mergeCell ref="H20:J20"/>
    <mergeCell ref="AD33:AN33"/>
    <mergeCell ref="H34:R34"/>
    <mergeCell ref="S34:AC34"/>
    <mergeCell ref="L36:P37"/>
    <mergeCell ref="Q36:R37"/>
    <mergeCell ref="S36:V37"/>
    <mergeCell ref="W36:AA37"/>
    <mergeCell ref="AB36:AC37"/>
    <mergeCell ref="L35:R35"/>
    <mergeCell ref="S35:V35"/>
    <mergeCell ref="W35:AC35"/>
    <mergeCell ref="AB46:AH46"/>
    <mergeCell ref="AD36:AG37"/>
    <mergeCell ref="H35:K35"/>
    <mergeCell ref="B39:I41"/>
    <mergeCell ref="J39:Q41"/>
    <mergeCell ref="B42:G43"/>
    <mergeCell ref="H42:I43"/>
    <mergeCell ref="J42:O43"/>
    <mergeCell ref="P42:Q43"/>
    <mergeCell ref="H36:K37"/>
    <mergeCell ref="F47:J48"/>
    <mergeCell ref="K47:L48"/>
    <mergeCell ref="M47:P48"/>
    <mergeCell ref="Q47:U48"/>
    <mergeCell ref="V47:W48"/>
    <mergeCell ref="X44:AH44"/>
    <mergeCell ref="B45:L45"/>
    <mergeCell ref="M45:W45"/>
    <mergeCell ref="X45:AH45"/>
    <mergeCell ref="X46:AA46"/>
    <mergeCell ref="X47:AA48"/>
    <mergeCell ref="AB47:AF48"/>
    <mergeCell ref="AG47:AH48"/>
    <mergeCell ref="B50:I52"/>
    <mergeCell ref="J50:Q52"/>
    <mergeCell ref="B53:G54"/>
    <mergeCell ref="H53:I54"/>
    <mergeCell ref="J53:O54"/>
    <mergeCell ref="P53:Q54"/>
    <mergeCell ref="B47:E48"/>
    <mergeCell ref="X57:AA57"/>
    <mergeCell ref="X58:AA59"/>
    <mergeCell ref="AB57:AH57"/>
    <mergeCell ref="B55:L55"/>
    <mergeCell ref="M55:W55"/>
    <mergeCell ref="X55:AH55"/>
    <mergeCell ref="B56:L56"/>
    <mergeCell ref="M56:W56"/>
    <mergeCell ref="X56:AH56"/>
    <mergeCell ref="F58:J59"/>
    <mergeCell ref="K58:L59"/>
    <mergeCell ref="M58:P59"/>
    <mergeCell ref="Q58:U59"/>
    <mergeCell ref="V58:W59"/>
    <mergeCell ref="B57:E57"/>
    <mergeCell ref="F57:L57"/>
    <mergeCell ref="M57:P57"/>
    <mergeCell ref="Q57:W57"/>
    <mergeCell ref="AB58:AF59"/>
    <mergeCell ref="B68:AM72"/>
    <mergeCell ref="B75:AM75"/>
    <mergeCell ref="AG58:AH59"/>
    <mergeCell ref="B61:E63"/>
    <mergeCell ref="F61:Q63"/>
    <mergeCell ref="B64:E65"/>
    <mergeCell ref="F64:O65"/>
    <mergeCell ref="P64:Q65"/>
    <mergeCell ref="B58:E59"/>
  </mergeCells>
  <conditionalFormatting sqref="AE19:AK30">
    <cfRule type="cellIs" priority="1" dxfId="1" operator="greaterThan" stopIfTrue="1">
      <formula>0</formula>
    </cfRule>
    <cfRule type="cellIs" priority="2" dxfId="0" operator="equal" stopIfTrue="1">
      <formula>0</formula>
    </cfRule>
  </conditionalFormatting>
  <dataValidations count="9">
    <dataValidation type="whole" allowBlank="1" showInputMessage="1" showErrorMessage="1" error="半角英数字にて入力してください" imeMode="halfAlpha" sqref="H19:J30">
      <formula1>0</formula1>
      <formula2>31</formula2>
    </dataValidation>
    <dataValidation type="whole" allowBlank="1" showInputMessage="1" showErrorMessage="1" error="半角英数字にて入力してください" imeMode="halfAlpha" sqref="V19:AB30">
      <formula1>0</formula1>
      <formula2>999999999</formula2>
    </dataValidation>
    <dataValidation type="whole" allowBlank="1" showInputMessage="1" showErrorMessage="1" error="半角英数字にて入力してください" imeMode="halfAlpha" sqref="B14:F15">
      <formula1>2</formula1>
      <formula2>405</formula2>
    </dataValidation>
    <dataValidation type="whole" allowBlank="1" showInputMessage="1" showErrorMessage="1" error="半角英数字にて入力してください" imeMode="halfAlpha" sqref="V14:Z15">
      <formula1>0</formula1>
      <formula2>9999</formula2>
    </dataValidation>
    <dataValidation type="whole" allowBlank="1" showInputMessage="1" showErrorMessage="1" error="1～46の間の&#10;半角英数字にて入力してください" imeMode="halfAlpha" sqref="H36:K37">
      <formula1>1</formula1>
      <formula2>46</formula2>
    </dataValidation>
    <dataValidation type="whole" allowBlank="1" showInputMessage="1" showErrorMessage="1" error="1～31の間の&#10;半角英数字にて入力してください" imeMode="halfAlpha" sqref="S36:V37">
      <formula1>1</formula1>
      <formula2>32</formula2>
    </dataValidation>
    <dataValidation type="whole" allowBlank="1" showInputMessage="1" showErrorMessage="1" error="1～30の間の&#10;半角英数字にて入力してください" imeMode="halfAlpha" sqref="AD36:AG37">
      <formula1>1</formula1>
      <formula2>31</formula2>
    </dataValidation>
    <dataValidation type="whole" allowBlank="1" showInputMessage="1" showErrorMessage="1" error="半角英数字にて入力してください" imeMode="halfAlpha" sqref="M19:S30">
      <formula1>0</formula1>
      <formula2>999999999</formula2>
    </dataValidation>
    <dataValidation allowBlank="1" showInputMessage="1" showErrorMessage="1" imeMode="hiragana" sqref="G14:U15 AA14:AM15 U76:U77 V76"/>
  </dataValidations>
  <printOptions horizontalCentered="1" verticalCentered="1"/>
  <pageMargins left="0.3937007874015748" right="0.1968503937007874" top="0.3937007874015748" bottom="0.1968503937007874" header="0.1968503937007874" footer="0.1968503937007874"/>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A1:M61"/>
  <sheetViews>
    <sheetView zoomScale="85" zoomScaleNormal="85" zoomScalePageLayoutView="0" workbookViewId="0" topLeftCell="A1">
      <selection activeCell="A1" sqref="A1:IV16384"/>
    </sheetView>
  </sheetViews>
  <sheetFormatPr defaultColWidth="9.00390625" defaultRowHeight="13.5"/>
  <cols>
    <col min="1" max="1" width="11.625" style="1" customWidth="1"/>
    <col min="2" max="2" width="3.75390625" style="2" customWidth="1"/>
    <col min="3" max="3" width="11.625" style="2" customWidth="1"/>
    <col min="4" max="4" width="7.50390625" style="7" customWidth="1"/>
    <col min="5" max="6" width="7.50390625" style="4" customWidth="1"/>
    <col min="7" max="7" width="11.625" style="80" customWidth="1"/>
    <col min="8" max="8" width="11.625" style="5" customWidth="1"/>
    <col min="9" max="9" width="3.75390625" style="6" customWidth="1"/>
    <col min="10" max="10" width="11.625" style="6" customWidth="1"/>
    <col min="11" max="16384" width="9.00390625" style="6" customWidth="1"/>
  </cols>
  <sheetData>
    <row r="1" spans="4:11" ht="17.25">
      <c r="D1" s="3" t="s">
        <v>64</v>
      </c>
      <c r="J1" s="296" t="s">
        <v>49</v>
      </c>
      <c r="K1" s="296"/>
    </row>
    <row r="2" ht="7.5" customHeight="1"/>
    <row r="3" spans="1:8" s="8" customFormat="1" ht="15" customHeight="1">
      <c r="A3" s="297" t="s">
        <v>50</v>
      </c>
      <c r="B3" s="298"/>
      <c r="C3" s="299"/>
      <c r="D3" s="309" t="s">
        <v>58</v>
      </c>
      <c r="E3" s="310"/>
      <c r="F3" s="310"/>
      <c r="G3" s="310"/>
      <c r="H3" s="310"/>
    </row>
    <row r="4" spans="1:8" s="8" customFormat="1" ht="15" customHeight="1">
      <c r="A4" s="300"/>
      <c r="B4" s="301"/>
      <c r="C4" s="302"/>
      <c r="D4" s="292" t="s">
        <v>51</v>
      </c>
      <c r="E4" s="311"/>
      <c r="F4" s="293"/>
      <c r="G4" s="289" t="s">
        <v>59</v>
      </c>
      <c r="H4" s="289" t="s">
        <v>60</v>
      </c>
    </row>
    <row r="5" spans="1:8" s="8" customFormat="1" ht="40.5" customHeight="1">
      <c r="A5" s="300"/>
      <c r="B5" s="301"/>
      <c r="C5" s="302"/>
      <c r="D5" s="306" t="s">
        <v>52</v>
      </c>
      <c r="E5" s="292" t="s">
        <v>61</v>
      </c>
      <c r="F5" s="293"/>
      <c r="G5" s="290"/>
      <c r="H5" s="290"/>
    </row>
    <row r="6" spans="1:8" s="8" customFormat="1" ht="15" customHeight="1">
      <c r="A6" s="300"/>
      <c r="B6" s="301"/>
      <c r="C6" s="302"/>
      <c r="D6" s="307"/>
      <c r="E6" s="294" t="s">
        <v>53</v>
      </c>
      <c r="F6" s="294" t="s">
        <v>54</v>
      </c>
      <c r="G6" s="290"/>
      <c r="H6" s="290"/>
    </row>
    <row r="7" spans="1:8" s="8" customFormat="1" ht="15" customHeight="1" thickBot="1">
      <c r="A7" s="303"/>
      <c r="B7" s="304"/>
      <c r="C7" s="305"/>
      <c r="D7" s="308"/>
      <c r="E7" s="295"/>
      <c r="F7" s="295"/>
      <c r="G7" s="291"/>
      <c r="H7" s="291"/>
    </row>
    <row r="8" spans="1:8" s="8" customFormat="1" ht="15" customHeight="1" thickTop="1">
      <c r="A8" s="9" t="s">
        <v>55</v>
      </c>
      <c r="B8" s="12"/>
      <c r="C8" s="10" t="s">
        <v>56</v>
      </c>
      <c r="D8" s="84"/>
      <c r="E8" s="11"/>
      <c r="F8" s="85"/>
      <c r="G8" s="75"/>
      <c r="H8" s="75"/>
    </row>
    <row r="9" spans="1:8" s="8" customFormat="1" ht="15" customHeight="1">
      <c r="A9" s="9">
        <v>0</v>
      </c>
      <c r="B9" s="12" t="s">
        <v>67</v>
      </c>
      <c r="C9" s="13">
        <v>63000</v>
      </c>
      <c r="D9" s="86">
        <v>1</v>
      </c>
      <c r="E9" s="87">
        <v>1</v>
      </c>
      <c r="F9" s="88">
        <v>1</v>
      </c>
      <c r="G9" s="87">
        <v>58000</v>
      </c>
      <c r="H9" s="75">
        <v>88000</v>
      </c>
    </row>
    <row r="10" spans="1:8" s="8" customFormat="1" ht="15" customHeight="1">
      <c r="A10" s="14">
        <v>63000</v>
      </c>
      <c r="B10" s="12" t="s">
        <v>68</v>
      </c>
      <c r="C10" s="15">
        <v>73000</v>
      </c>
      <c r="D10" s="86">
        <v>2</v>
      </c>
      <c r="E10" s="87">
        <v>1</v>
      </c>
      <c r="F10" s="88">
        <v>1</v>
      </c>
      <c r="G10" s="87">
        <v>68000</v>
      </c>
      <c r="H10" s="75">
        <v>88000</v>
      </c>
    </row>
    <row r="11" spans="1:8" ht="15" customHeight="1">
      <c r="A11" s="16">
        <v>73000</v>
      </c>
      <c r="B11" s="12" t="s">
        <v>67</v>
      </c>
      <c r="C11" s="15">
        <v>83000</v>
      </c>
      <c r="D11" s="86">
        <v>3</v>
      </c>
      <c r="E11" s="87">
        <v>1</v>
      </c>
      <c r="F11" s="88">
        <v>1</v>
      </c>
      <c r="G11" s="87">
        <v>78000</v>
      </c>
      <c r="H11" s="75">
        <v>88000</v>
      </c>
    </row>
    <row r="12" spans="1:8" ht="15" customHeight="1">
      <c r="A12" s="16">
        <v>83000</v>
      </c>
      <c r="B12" s="12" t="s">
        <v>65</v>
      </c>
      <c r="C12" s="15">
        <v>93000</v>
      </c>
      <c r="D12" s="86">
        <v>4</v>
      </c>
      <c r="E12" s="87">
        <v>1</v>
      </c>
      <c r="F12" s="88">
        <v>1</v>
      </c>
      <c r="G12" s="87">
        <v>88000</v>
      </c>
      <c r="H12" s="75">
        <v>88000</v>
      </c>
    </row>
    <row r="13" spans="1:8" ht="15" customHeight="1">
      <c r="A13" s="16">
        <v>93000</v>
      </c>
      <c r="B13" s="12" t="s">
        <v>68</v>
      </c>
      <c r="C13" s="15">
        <v>101000</v>
      </c>
      <c r="D13" s="86">
        <v>5</v>
      </c>
      <c r="E13" s="87">
        <v>2</v>
      </c>
      <c r="F13" s="88">
        <v>2</v>
      </c>
      <c r="G13" s="87">
        <v>98000</v>
      </c>
      <c r="H13" s="76">
        <v>98000</v>
      </c>
    </row>
    <row r="14" spans="1:8" ht="15" customHeight="1">
      <c r="A14" s="16">
        <v>101000</v>
      </c>
      <c r="B14" s="12" t="s">
        <v>67</v>
      </c>
      <c r="C14" s="15">
        <v>107000</v>
      </c>
      <c r="D14" s="86">
        <v>6</v>
      </c>
      <c r="E14" s="87">
        <v>3</v>
      </c>
      <c r="F14" s="88">
        <v>3</v>
      </c>
      <c r="G14" s="87">
        <v>104000</v>
      </c>
      <c r="H14" s="76">
        <v>104000</v>
      </c>
    </row>
    <row r="15" spans="1:8" ht="15" customHeight="1">
      <c r="A15" s="16">
        <v>107000</v>
      </c>
      <c r="B15" s="12" t="s">
        <v>67</v>
      </c>
      <c r="C15" s="15">
        <v>114000</v>
      </c>
      <c r="D15" s="86">
        <v>7</v>
      </c>
      <c r="E15" s="87">
        <v>4</v>
      </c>
      <c r="F15" s="88">
        <v>4</v>
      </c>
      <c r="G15" s="87">
        <v>110000</v>
      </c>
      <c r="H15" s="76">
        <v>110000</v>
      </c>
    </row>
    <row r="16" spans="1:8" ht="15" customHeight="1">
      <c r="A16" s="16">
        <v>114000</v>
      </c>
      <c r="B16" s="12" t="s">
        <v>57</v>
      </c>
      <c r="C16" s="15">
        <v>122000</v>
      </c>
      <c r="D16" s="86">
        <v>8</v>
      </c>
      <c r="E16" s="87">
        <v>5</v>
      </c>
      <c r="F16" s="88">
        <v>5</v>
      </c>
      <c r="G16" s="87">
        <v>118000</v>
      </c>
      <c r="H16" s="76">
        <v>118000</v>
      </c>
    </row>
    <row r="17" spans="1:8" ht="15" customHeight="1">
      <c r="A17" s="16">
        <v>122000</v>
      </c>
      <c r="B17" s="12" t="s">
        <v>57</v>
      </c>
      <c r="C17" s="15">
        <v>130000</v>
      </c>
      <c r="D17" s="86">
        <v>9</v>
      </c>
      <c r="E17" s="87">
        <v>6</v>
      </c>
      <c r="F17" s="88">
        <v>6</v>
      </c>
      <c r="G17" s="87">
        <v>126000</v>
      </c>
      <c r="H17" s="76">
        <v>126000</v>
      </c>
    </row>
    <row r="18" spans="1:8" ht="15" customHeight="1">
      <c r="A18" s="16">
        <v>130000</v>
      </c>
      <c r="B18" s="12" t="s">
        <v>65</v>
      </c>
      <c r="C18" s="15">
        <v>138000</v>
      </c>
      <c r="D18" s="86">
        <v>10</v>
      </c>
      <c r="E18" s="87">
        <v>7</v>
      </c>
      <c r="F18" s="88">
        <v>7</v>
      </c>
      <c r="G18" s="87">
        <v>134000</v>
      </c>
      <c r="H18" s="76">
        <v>134000</v>
      </c>
    </row>
    <row r="19" spans="1:8" ht="15" customHeight="1">
      <c r="A19" s="16">
        <v>138000</v>
      </c>
      <c r="B19" s="12" t="s">
        <v>65</v>
      </c>
      <c r="C19" s="15">
        <v>146000</v>
      </c>
      <c r="D19" s="86">
        <v>11</v>
      </c>
      <c r="E19" s="87">
        <v>8</v>
      </c>
      <c r="F19" s="88">
        <v>8</v>
      </c>
      <c r="G19" s="87">
        <v>142000</v>
      </c>
      <c r="H19" s="76">
        <v>142000</v>
      </c>
    </row>
    <row r="20" spans="1:8" ht="15" customHeight="1">
      <c r="A20" s="16">
        <v>146000</v>
      </c>
      <c r="B20" s="12" t="s">
        <v>65</v>
      </c>
      <c r="C20" s="15">
        <v>155000</v>
      </c>
      <c r="D20" s="86">
        <v>12</v>
      </c>
      <c r="E20" s="87">
        <v>9</v>
      </c>
      <c r="F20" s="88">
        <v>9</v>
      </c>
      <c r="G20" s="87">
        <v>150000</v>
      </c>
      <c r="H20" s="76">
        <v>150000</v>
      </c>
    </row>
    <row r="21" spans="1:8" ht="15" customHeight="1">
      <c r="A21" s="16">
        <v>155000</v>
      </c>
      <c r="B21" s="12" t="s">
        <v>57</v>
      </c>
      <c r="C21" s="15">
        <v>165000</v>
      </c>
      <c r="D21" s="86">
        <v>13</v>
      </c>
      <c r="E21" s="87">
        <v>10</v>
      </c>
      <c r="F21" s="88">
        <v>10</v>
      </c>
      <c r="G21" s="87">
        <v>160000</v>
      </c>
      <c r="H21" s="76">
        <v>160000</v>
      </c>
    </row>
    <row r="22" spans="1:8" ht="15" customHeight="1">
      <c r="A22" s="16">
        <v>165000</v>
      </c>
      <c r="B22" s="12" t="s">
        <v>65</v>
      </c>
      <c r="C22" s="15">
        <v>175000</v>
      </c>
      <c r="D22" s="86">
        <v>14</v>
      </c>
      <c r="E22" s="87">
        <v>11</v>
      </c>
      <c r="F22" s="88">
        <v>11</v>
      </c>
      <c r="G22" s="87">
        <v>170000</v>
      </c>
      <c r="H22" s="76">
        <v>170000</v>
      </c>
    </row>
    <row r="23" spans="1:8" ht="15" customHeight="1">
      <c r="A23" s="16">
        <v>175000</v>
      </c>
      <c r="B23" s="12" t="s">
        <v>57</v>
      </c>
      <c r="C23" s="15">
        <v>185000</v>
      </c>
      <c r="D23" s="86">
        <v>15</v>
      </c>
      <c r="E23" s="87">
        <v>12</v>
      </c>
      <c r="F23" s="88">
        <v>12</v>
      </c>
      <c r="G23" s="87">
        <v>180000</v>
      </c>
      <c r="H23" s="76">
        <v>180000</v>
      </c>
    </row>
    <row r="24" spans="1:8" ht="15" customHeight="1">
      <c r="A24" s="16">
        <v>185000</v>
      </c>
      <c r="B24" s="12" t="s">
        <v>65</v>
      </c>
      <c r="C24" s="15">
        <v>195000</v>
      </c>
      <c r="D24" s="86">
        <v>16</v>
      </c>
      <c r="E24" s="87">
        <v>13</v>
      </c>
      <c r="F24" s="88">
        <v>13</v>
      </c>
      <c r="G24" s="87">
        <v>190000</v>
      </c>
      <c r="H24" s="76">
        <v>190000</v>
      </c>
    </row>
    <row r="25" spans="1:8" ht="15" customHeight="1">
      <c r="A25" s="16">
        <v>195000</v>
      </c>
      <c r="B25" s="12" t="s">
        <v>57</v>
      </c>
      <c r="C25" s="15">
        <v>210000</v>
      </c>
      <c r="D25" s="86">
        <v>17</v>
      </c>
      <c r="E25" s="87">
        <v>14</v>
      </c>
      <c r="F25" s="88">
        <v>14</v>
      </c>
      <c r="G25" s="87">
        <v>200000</v>
      </c>
      <c r="H25" s="76">
        <v>200000</v>
      </c>
    </row>
    <row r="26" spans="1:8" ht="15" customHeight="1">
      <c r="A26" s="16">
        <v>210000</v>
      </c>
      <c r="B26" s="12" t="s">
        <v>67</v>
      </c>
      <c r="C26" s="15">
        <v>230000</v>
      </c>
      <c r="D26" s="86">
        <v>18</v>
      </c>
      <c r="E26" s="87">
        <v>15</v>
      </c>
      <c r="F26" s="88">
        <v>15</v>
      </c>
      <c r="G26" s="87">
        <v>220000</v>
      </c>
      <c r="H26" s="76">
        <v>220000</v>
      </c>
    </row>
    <row r="27" spans="1:8" ht="15" customHeight="1">
      <c r="A27" s="16">
        <v>230000</v>
      </c>
      <c r="B27" s="12" t="s">
        <v>57</v>
      </c>
      <c r="C27" s="15">
        <v>250000</v>
      </c>
      <c r="D27" s="86">
        <v>19</v>
      </c>
      <c r="E27" s="87">
        <v>16</v>
      </c>
      <c r="F27" s="88">
        <v>16</v>
      </c>
      <c r="G27" s="87">
        <v>240000</v>
      </c>
      <c r="H27" s="76">
        <v>240000</v>
      </c>
    </row>
    <row r="28" spans="1:8" ht="15" customHeight="1">
      <c r="A28" s="16">
        <v>250000</v>
      </c>
      <c r="B28" s="12" t="s">
        <v>65</v>
      </c>
      <c r="C28" s="15">
        <v>270000</v>
      </c>
      <c r="D28" s="86">
        <v>20</v>
      </c>
      <c r="E28" s="87">
        <v>17</v>
      </c>
      <c r="F28" s="88">
        <v>17</v>
      </c>
      <c r="G28" s="87">
        <v>260000</v>
      </c>
      <c r="H28" s="76">
        <v>260000</v>
      </c>
    </row>
    <row r="29" spans="1:8" s="8" customFormat="1" ht="15" customHeight="1">
      <c r="A29" s="17">
        <v>270000</v>
      </c>
      <c r="B29" s="12" t="s">
        <v>57</v>
      </c>
      <c r="C29" s="18">
        <v>290000</v>
      </c>
      <c r="D29" s="86">
        <v>21</v>
      </c>
      <c r="E29" s="87">
        <v>18</v>
      </c>
      <c r="F29" s="88">
        <v>18</v>
      </c>
      <c r="G29" s="87">
        <v>280000</v>
      </c>
      <c r="H29" s="76">
        <v>280000</v>
      </c>
    </row>
    <row r="30" spans="1:8" ht="15" customHeight="1">
      <c r="A30" s="16">
        <v>290000</v>
      </c>
      <c r="B30" s="12" t="s">
        <v>68</v>
      </c>
      <c r="C30" s="15">
        <v>310000</v>
      </c>
      <c r="D30" s="86">
        <v>22</v>
      </c>
      <c r="E30" s="87">
        <v>19</v>
      </c>
      <c r="F30" s="88">
        <v>19</v>
      </c>
      <c r="G30" s="87">
        <v>300000</v>
      </c>
      <c r="H30" s="76">
        <v>300000</v>
      </c>
    </row>
    <row r="31" spans="1:8" ht="15" customHeight="1">
      <c r="A31" s="16">
        <v>310000</v>
      </c>
      <c r="B31" s="12" t="s">
        <v>65</v>
      </c>
      <c r="C31" s="15">
        <v>330000</v>
      </c>
      <c r="D31" s="86">
        <v>23</v>
      </c>
      <c r="E31" s="87">
        <v>20</v>
      </c>
      <c r="F31" s="88">
        <v>20</v>
      </c>
      <c r="G31" s="87">
        <v>320000</v>
      </c>
      <c r="H31" s="76">
        <v>320000</v>
      </c>
    </row>
    <row r="32" spans="1:8" ht="15" customHeight="1">
      <c r="A32" s="16">
        <v>330000</v>
      </c>
      <c r="B32" s="12" t="s">
        <v>65</v>
      </c>
      <c r="C32" s="15">
        <v>350000</v>
      </c>
      <c r="D32" s="86">
        <v>24</v>
      </c>
      <c r="E32" s="87">
        <v>21</v>
      </c>
      <c r="F32" s="88">
        <v>21</v>
      </c>
      <c r="G32" s="87">
        <v>340000</v>
      </c>
      <c r="H32" s="76">
        <v>340000</v>
      </c>
    </row>
    <row r="33" spans="1:8" ht="15" customHeight="1">
      <c r="A33" s="16">
        <v>350000</v>
      </c>
      <c r="B33" s="12" t="s">
        <v>65</v>
      </c>
      <c r="C33" s="15">
        <v>370000</v>
      </c>
      <c r="D33" s="86">
        <v>25</v>
      </c>
      <c r="E33" s="87">
        <v>22</v>
      </c>
      <c r="F33" s="88">
        <v>22</v>
      </c>
      <c r="G33" s="87">
        <v>360000</v>
      </c>
      <c r="H33" s="76">
        <v>360000</v>
      </c>
    </row>
    <row r="34" spans="1:8" ht="15" customHeight="1">
      <c r="A34" s="16">
        <v>370000</v>
      </c>
      <c r="B34" s="12" t="s">
        <v>57</v>
      </c>
      <c r="C34" s="15">
        <v>395000</v>
      </c>
      <c r="D34" s="86">
        <v>26</v>
      </c>
      <c r="E34" s="87">
        <v>23</v>
      </c>
      <c r="F34" s="88">
        <v>23</v>
      </c>
      <c r="G34" s="87">
        <v>380000</v>
      </c>
      <c r="H34" s="76">
        <v>380000</v>
      </c>
    </row>
    <row r="35" spans="1:8" ht="15" customHeight="1">
      <c r="A35" s="16">
        <v>395000</v>
      </c>
      <c r="B35" s="12" t="s">
        <v>67</v>
      </c>
      <c r="C35" s="15">
        <v>425000</v>
      </c>
      <c r="D35" s="86">
        <v>27</v>
      </c>
      <c r="E35" s="87">
        <v>24</v>
      </c>
      <c r="F35" s="88">
        <v>24</v>
      </c>
      <c r="G35" s="87">
        <v>410000</v>
      </c>
      <c r="H35" s="76">
        <v>410000</v>
      </c>
    </row>
    <row r="36" spans="1:8" ht="15" customHeight="1">
      <c r="A36" s="16">
        <v>425000</v>
      </c>
      <c r="B36" s="12" t="s">
        <v>67</v>
      </c>
      <c r="C36" s="15">
        <v>455000</v>
      </c>
      <c r="D36" s="86">
        <v>28</v>
      </c>
      <c r="E36" s="87">
        <v>25</v>
      </c>
      <c r="F36" s="88">
        <v>25</v>
      </c>
      <c r="G36" s="87">
        <v>440000</v>
      </c>
      <c r="H36" s="76">
        <v>440000</v>
      </c>
    </row>
    <row r="37" spans="1:8" ht="15" customHeight="1">
      <c r="A37" s="16">
        <v>455000</v>
      </c>
      <c r="B37" s="12" t="s">
        <v>57</v>
      </c>
      <c r="C37" s="15">
        <v>485000</v>
      </c>
      <c r="D37" s="86">
        <v>29</v>
      </c>
      <c r="E37" s="87">
        <v>26</v>
      </c>
      <c r="F37" s="88">
        <v>26</v>
      </c>
      <c r="G37" s="87">
        <v>470000</v>
      </c>
      <c r="H37" s="76">
        <v>470000</v>
      </c>
    </row>
    <row r="38" spans="1:8" ht="15" customHeight="1">
      <c r="A38" s="16">
        <v>485000</v>
      </c>
      <c r="B38" s="12" t="s">
        <v>57</v>
      </c>
      <c r="C38" s="15">
        <v>515000</v>
      </c>
      <c r="D38" s="86">
        <v>30</v>
      </c>
      <c r="E38" s="87">
        <v>27</v>
      </c>
      <c r="F38" s="88">
        <v>27</v>
      </c>
      <c r="G38" s="87">
        <v>500000</v>
      </c>
      <c r="H38" s="76">
        <v>500000</v>
      </c>
    </row>
    <row r="39" spans="1:8" ht="15" customHeight="1">
      <c r="A39" s="16">
        <v>515000</v>
      </c>
      <c r="B39" s="12" t="s">
        <v>57</v>
      </c>
      <c r="C39" s="15">
        <v>545000</v>
      </c>
      <c r="D39" s="86">
        <v>31</v>
      </c>
      <c r="E39" s="87">
        <v>28</v>
      </c>
      <c r="F39" s="88">
        <v>28</v>
      </c>
      <c r="G39" s="87">
        <v>530000</v>
      </c>
      <c r="H39" s="76">
        <v>530000</v>
      </c>
    </row>
    <row r="40" spans="1:8" ht="15" customHeight="1">
      <c r="A40" s="16">
        <v>545000</v>
      </c>
      <c r="B40" s="12" t="s">
        <v>67</v>
      </c>
      <c r="C40" s="15">
        <v>575000</v>
      </c>
      <c r="D40" s="86">
        <v>32</v>
      </c>
      <c r="E40" s="87">
        <v>29</v>
      </c>
      <c r="F40" s="88">
        <v>29</v>
      </c>
      <c r="G40" s="87">
        <v>560000</v>
      </c>
      <c r="H40" s="76">
        <v>560000</v>
      </c>
    </row>
    <row r="41" spans="1:8" ht="15" customHeight="1">
      <c r="A41" s="16">
        <v>575000</v>
      </c>
      <c r="B41" s="12" t="s">
        <v>67</v>
      </c>
      <c r="C41" s="15">
        <v>605000</v>
      </c>
      <c r="D41" s="86">
        <v>33</v>
      </c>
      <c r="E41" s="87">
        <v>30</v>
      </c>
      <c r="F41" s="88">
        <v>30</v>
      </c>
      <c r="G41" s="87">
        <v>590000</v>
      </c>
      <c r="H41" s="76">
        <v>590000</v>
      </c>
    </row>
    <row r="42" spans="1:8" ht="15" customHeight="1">
      <c r="A42" s="16">
        <v>605000</v>
      </c>
      <c r="B42" s="12" t="s">
        <v>67</v>
      </c>
      <c r="C42" s="15">
        <v>635000</v>
      </c>
      <c r="D42" s="86">
        <v>34</v>
      </c>
      <c r="E42" s="87">
        <v>31</v>
      </c>
      <c r="F42" s="88">
        <v>31</v>
      </c>
      <c r="G42" s="87">
        <v>620000</v>
      </c>
      <c r="H42" s="76">
        <v>620000</v>
      </c>
    </row>
    <row r="43" spans="1:8" ht="15" customHeight="1">
      <c r="A43" s="89">
        <v>635000</v>
      </c>
      <c r="B43" s="90" t="s">
        <v>65</v>
      </c>
      <c r="C43" s="91">
        <v>665000</v>
      </c>
      <c r="D43" s="86">
        <v>35</v>
      </c>
      <c r="E43" s="92">
        <v>32</v>
      </c>
      <c r="F43" s="93">
        <v>32</v>
      </c>
      <c r="G43" s="87">
        <v>650000</v>
      </c>
      <c r="H43" s="81">
        <v>650000</v>
      </c>
    </row>
    <row r="44" spans="1:8" ht="15" customHeight="1">
      <c r="A44" s="16">
        <v>665000</v>
      </c>
      <c r="B44" s="12" t="s">
        <v>57</v>
      </c>
      <c r="C44" s="15">
        <v>695000</v>
      </c>
      <c r="D44" s="86">
        <v>36</v>
      </c>
      <c r="E44" s="87">
        <v>32</v>
      </c>
      <c r="F44" s="88">
        <v>32</v>
      </c>
      <c r="G44" s="87">
        <v>680000</v>
      </c>
      <c r="H44" s="76">
        <v>650000</v>
      </c>
    </row>
    <row r="45" spans="1:8" ht="15" customHeight="1">
      <c r="A45" s="16">
        <v>695000</v>
      </c>
      <c r="B45" s="12" t="s">
        <v>67</v>
      </c>
      <c r="C45" s="15">
        <v>730000</v>
      </c>
      <c r="D45" s="86">
        <v>37</v>
      </c>
      <c r="E45" s="87">
        <v>32</v>
      </c>
      <c r="F45" s="88">
        <v>32</v>
      </c>
      <c r="G45" s="87">
        <v>710000</v>
      </c>
      <c r="H45" s="76">
        <v>650000</v>
      </c>
    </row>
    <row r="46" spans="1:8" ht="15" customHeight="1">
      <c r="A46" s="16">
        <v>730000</v>
      </c>
      <c r="B46" s="12" t="s">
        <v>67</v>
      </c>
      <c r="C46" s="15">
        <v>770000</v>
      </c>
      <c r="D46" s="86">
        <v>38</v>
      </c>
      <c r="E46" s="87">
        <v>32</v>
      </c>
      <c r="F46" s="88">
        <v>32</v>
      </c>
      <c r="G46" s="87">
        <v>750000</v>
      </c>
      <c r="H46" s="76">
        <v>650000</v>
      </c>
    </row>
    <row r="47" spans="1:13" ht="15" customHeight="1">
      <c r="A47" s="16">
        <v>770000</v>
      </c>
      <c r="B47" s="12" t="s">
        <v>67</v>
      </c>
      <c r="C47" s="15">
        <v>810000</v>
      </c>
      <c r="D47" s="86">
        <v>39</v>
      </c>
      <c r="E47" s="87">
        <v>32</v>
      </c>
      <c r="F47" s="88">
        <v>32</v>
      </c>
      <c r="G47" s="87">
        <v>790000</v>
      </c>
      <c r="H47" s="76">
        <v>650000</v>
      </c>
      <c r="M47" s="82"/>
    </row>
    <row r="48" spans="1:8" ht="15" customHeight="1">
      <c r="A48" s="16">
        <v>810000</v>
      </c>
      <c r="B48" s="12" t="s">
        <v>57</v>
      </c>
      <c r="C48" s="15">
        <v>855000</v>
      </c>
      <c r="D48" s="86">
        <v>40</v>
      </c>
      <c r="E48" s="87">
        <v>32</v>
      </c>
      <c r="F48" s="88">
        <v>32</v>
      </c>
      <c r="G48" s="87">
        <v>830000</v>
      </c>
      <c r="H48" s="76">
        <v>650000</v>
      </c>
    </row>
    <row r="49" spans="1:8" ht="15" customHeight="1">
      <c r="A49" s="16">
        <v>855000</v>
      </c>
      <c r="B49" s="12" t="s">
        <v>67</v>
      </c>
      <c r="C49" s="15">
        <v>905000</v>
      </c>
      <c r="D49" s="86">
        <v>41</v>
      </c>
      <c r="E49" s="87">
        <v>32</v>
      </c>
      <c r="F49" s="88">
        <v>32</v>
      </c>
      <c r="G49" s="87">
        <v>880000</v>
      </c>
      <c r="H49" s="76">
        <v>650000</v>
      </c>
    </row>
    <row r="50" spans="1:8" ht="15" customHeight="1">
      <c r="A50" s="16">
        <v>905000</v>
      </c>
      <c r="B50" s="12" t="s">
        <v>65</v>
      </c>
      <c r="C50" s="15">
        <v>955000</v>
      </c>
      <c r="D50" s="86">
        <v>42</v>
      </c>
      <c r="E50" s="87">
        <v>32</v>
      </c>
      <c r="F50" s="88">
        <v>32</v>
      </c>
      <c r="G50" s="87">
        <v>930000</v>
      </c>
      <c r="H50" s="76">
        <v>650000</v>
      </c>
    </row>
    <row r="51" spans="1:8" ht="15" customHeight="1">
      <c r="A51" s="16">
        <v>955000</v>
      </c>
      <c r="B51" s="12" t="s">
        <v>68</v>
      </c>
      <c r="C51" s="15">
        <v>1005000</v>
      </c>
      <c r="D51" s="86">
        <v>43</v>
      </c>
      <c r="E51" s="87">
        <v>32</v>
      </c>
      <c r="F51" s="88">
        <v>32</v>
      </c>
      <c r="G51" s="87">
        <v>980000</v>
      </c>
      <c r="H51" s="76">
        <v>650000</v>
      </c>
    </row>
    <row r="52" spans="1:8" ht="15" customHeight="1">
      <c r="A52" s="16">
        <v>1005000</v>
      </c>
      <c r="B52" s="12" t="s">
        <v>65</v>
      </c>
      <c r="C52" s="15">
        <v>1055000</v>
      </c>
      <c r="D52" s="86">
        <v>44</v>
      </c>
      <c r="E52" s="87">
        <v>32</v>
      </c>
      <c r="F52" s="88">
        <v>32</v>
      </c>
      <c r="G52" s="87">
        <v>1030000</v>
      </c>
      <c r="H52" s="76">
        <v>650000</v>
      </c>
    </row>
    <row r="53" spans="1:8" ht="15" customHeight="1">
      <c r="A53" s="16">
        <v>1055000</v>
      </c>
      <c r="B53" s="12" t="s">
        <v>57</v>
      </c>
      <c r="C53" s="15">
        <v>1115000</v>
      </c>
      <c r="D53" s="86">
        <v>45</v>
      </c>
      <c r="E53" s="87">
        <v>32</v>
      </c>
      <c r="F53" s="88">
        <v>32</v>
      </c>
      <c r="G53" s="87">
        <v>1090000</v>
      </c>
      <c r="H53" s="76">
        <v>650000</v>
      </c>
    </row>
    <row r="54" spans="1:8" ht="15" customHeight="1">
      <c r="A54" s="16">
        <v>1115000</v>
      </c>
      <c r="B54" s="12" t="s">
        <v>57</v>
      </c>
      <c r="C54" s="15">
        <v>1175000</v>
      </c>
      <c r="D54" s="86">
        <v>46</v>
      </c>
      <c r="E54" s="87">
        <v>32</v>
      </c>
      <c r="F54" s="88">
        <v>32</v>
      </c>
      <c r="G54" s="87">
        <v>1150000</v>
      </c>
      <c r="H54" s="76">
        <v>650000</v>
      </c>
    </row>
    <row r="55" spans="1:8" ht="15" customHeight="1">
      <c r="A55" s="16">
        <v>1175000</v>
      </c>
      <c r="B55" s="12" t="s">
        <v>65</v>
      </c>
      <c r="C55" s="15">
        <v>1235000</v>
      </c>
      <c r="D55" s="86">
        <v>47</v>
      </c>
      <c r="E55" s="87">
        <v>32</v>
      </c>
      <c r="F55" s="88">
        <v>32</v>
      </c>
      <c r="G55" s="87">
        <v>1210000</v>
      </c>
      <c r="H55" s="76">
        <v>650000</v>
      </c>
    </row>
    <row r="56" spans="1:8" ht="13.5">
      <c r="A56" s="16">
        <v>1235000</v>
      </c>
      <c r="B56" s="12" t="s">
        <v>65</v>
      </c>
      <c r="C56" s="15">
        <v>1295000</v>
      </c>
      <c r="D56" s="86">
        <v>48</v>
      </c>
      <c r="E56" s="87">
        <v>32</v>
      </c>
      <c r="F56" s="88">
        <v>32</v>
      </c>
      <c r="G56" s="87">
        <v>1270000</v>
      </c>
      <c r="H56" s="76">
        <v>650000</v>
      </c>
    </row>
    <row r="57" spans="1:8" ht="13.5">
      <c r="A57" s="16">
        <v>1295000</v>
      </c>
      <c r="B57" s="12" t="s">
        <v>57</v>
      </c>
      <c r="C57" s="15">
        <v>1355000</v>
      </c>
      <c r="D57" s="86">
        <v>49</v>
      </c>
      <c r="E57" s="87">
        <v>32</v>
      </c>
      <c r="F57" s="88">
        <v>32</v>
      </c>
      <c r="G57" s="87">
        <v>1330000</v>
      </c>
      <c r="H57" s="76">
        <v>650000</v>
      </c>
    </row>
    <row r="58" spans="1:8" ht="13.5">
      <c r="A58" s="19">
        <v>1355000</v>
      </c>
      <c r="B58" s="20" t="s">
        <v>65</v>
      </c>
      <c r="C58" s="94">
        <v>9999999</v>
      </c>
      <c r="D58" s="95">
        <v>50</v>
      </c>
      <c r="E58" s="96">
        <v>32</v>
      </c>
      <c r="F58" s="97">
        <v>32</v>
      </c>
      <c r="G58" s="96">
        <v>1390000</v>
      </c>
      <c r="H58" s="76">
        <v>650000</v>
      </c>
    </row>
    <row r="59" spans="5:8" ht="13.5">
      <c r="E59"/>
      <c r="F59"/>
      <c r="H59" s="83"/>
    </row>
    <row r="60" spans="2:6" ht="13.5">
      <c r="B60" s="2" t="s">
        <v>66</v>
      </c>
      <c r="E60"/>
      <c r="F60"/>
    </row>
    <row r="61" spans="5:6" ht="13.5">
      <c r="E61"/>
      <c r="F61"/>
    </row>
  </sheetData>
  <sheetProtection password="CC27" sheet="1"/>
  <mergeCells count="10">
    <mergeCell ref="H4:H7"/>
    <mergeCell ref="E5:F5"/>
    <mergeCell ref="F6:F7"/>
    <mergeCell ref="J1:K1"/>
    <mergeCell ref="A3:C7"/>
    <mergeCell ref="G4:G7"/>
    <mergeCell ref="D5:D7"/>
    <mergeCell ref="E6:E7"/>
    <mergeCell ref="D3:H3"/>
    <mergeCell ref="D4:F4"/>
  </mergeCells>
  <printOptions/>
  <pageMargins left="0.35433070866141736" right="0.4330708661417323"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関東ＩＴソフトウェア厚生年金基金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関東ＩＴソフトウェア厚生年金基金</dc:creator>
  <cp:keywords/>
  <dc:description/>
  <cp:lastModifiedBy>KYOSAI</cp:lastModifiedBy>
  <cp:lastPrinted>2021-06-22T07:52:40Z</cp:lastPrinted>
  <dcterms:created xsi:type="dcterms:W3CDTF">2011-01-20T09:05:08Z</dcterms:created>
  <dcterms:modified xsi:type="dcterms:W3CDTF">2022-09-12T00:54:42Z</dcterms:modified>
  <cp:category/>
  <cp:version/>
  <cp:contentType/>
  <cp:contentStatus/>
</cp:coreProperties>
</file>